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b2c11c6a640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ck overview" sheetId="1" r:id="R2092af7983c54a33"/>
    <x:sheet xmlns:r="http://schemas.openxmlformats.org/officeDocument/2006/relationships" name="Draft GSTR-9C" sheetId="2" r:id="Rd13c3e1b156e42cb"/>
    <x:sheet xmlns:r="http://schemas.openxmlformats.org/officeDocument/2006/relationships" name="Turnover" sheetId="3" r:id="Rf3b05c0048c440cf"/>
    <x:sheet xmlns:r="http://schemas.openxmlformats.org/officeDocument/2006/relationships" name="Tax" sheetId="4" r:id="R94a450a2cce4485e"/>
    <x:sheet xmlns:r="http://schemas.openxmlformats.org/officeDocument/2006/relationships" name="ITC" sheetId="5" r:id="R7f5a57218dc1497f"/>
    <x:sheet xmlns:r="http://schemas.openxmlformats.org/officeDocument/2006/relationships" name="Review log" sheetId="6" r:id="R5d81b63d77984d71"/>
    <x:sheet xmlns:r="http://schemas.openxmlformats.org/officeDocument/2006/relationships" name="Form coverage" sheetId="7" r:id="R0d26a13ba3a94902"/>
    <x:sheet xmlns:r="http://schemas.openxmlformats.org/officeDocument/2006/relationships" name="Sources" sheetId="8" r:id="Re6a119c093d74786"/>
    <x:sheet xmlns:r="http://schemas.openxmlformats.org/officeDocument/2006/relationships" name="Source schedules" sheetId="9" r:id="Rb2b1174ae59648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[Red](#,##0);&quot;-&quot;"/>
    <x:numFmt numFmtId="201" formatCode="dd mmm yyyy"/>
    <x:numFmt numFmtId="202" formatCode="0.0%"/>
  </x:numFmts>
  <x:fonts count="10">
    <x:font>
      <x:sz val="11"/>
      <x:name val="Carlito"/>
    </x:font>
    <x:font>
      <x:sz val="11"/>
      <x:color rgb="FF233846"/>
      <x:name val="Arial"/>
    </x:font>
    <x:font>
      <x:b/>
      <x:sz val="16"/>
      <x:color rgb="FF153449"/>
      <x:name val="Arial"/>
    </x:font>
    <x:font>
      <x:i/>
      <x:sz val="10"/>
      <x:color rgb="FFB66520"/>
      <x:name val="Arial"/>
    </x:font>
    <x:font>
      <x:b/>
      <x:sz val="11"/>
      <x:color rgb="FFFFFFFF"/>
      <x:name val="Arial"/>
    </x:font>
    <x:font>
      <x:sz val="11"/>
      <x:color rgb="FF285A9E"/>
      <x:name val="Arial"/>
    </x:font>
    <x:font>
      <x:i/>
      <x:sz val="10"/>
      <x:color rgb="FF526573"/>
      <x:name val="Arial"/>
    </x:font>
    <x:font>
      <x:b/>
      <x:sz val="12"/>
      <x:color rgb="FF153449"/>
      <x:name val="Arial"/>
    </x:font>
    <x:font>
      <x:b/>
      <x:sz val="11"/>
      <x:color rgb="FF153449"/>
      <x:name val="Arial"/>
    </x:font>
    <x:font>
      <x:b/>
      <x:sz val="12"/>
      <x:color rgb="FFB6652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53449"/>
      </x:patternFill>
    </x:fill>
    <x:fill>
      <x:patternFill patternType="solid">
        <x:fgColor rgb="FFFFF2DB"/>
      </x:patternFill>
    </x:fill>
    <x:fill>
      <x:patternFill patternType="solid">
        <x:fgColor rgb="FFEDF3F5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153449"/>
      </x:top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8" fillId="4" borderId="1" xfId="0" applyNumberFormat="1" applyFont="1" applyFill="1" applyBorder="1" applyAlignment="1">
      <x:alignment vertical="center"/>
    </x:xf>
    <x:xf numFmtId="200" fontId="8" fillId="4" borderId="1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 wrapText="1"/>
    </x:xf>
    <x:xf numFmtId="200" fontId="8" fillId="4" borderId="0" xfId="0" applyNumberFormat="1" applyFont="1" applyFill="1" applyBorder="1" applyAlignment="1">
      <x:alignment vertical="center"/>
    </x:xf>
    <x:xf numFmtId="0" fontId="8" fillId="4" borderId="1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/>
    </x:xf>
    <x:xf numFmtId="0" fontId="8" fillId="4" borderId="1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8">
    <x:dxf>
      <x:font>
        <x:color rgb="FF777777"/>
      </x:font>
      <x:fill>
        <x:patternFill patternType="solid">
          <x:bgColor rgb="FFECECEC"/>
        </x:patternFill>
      </x:fill>
    </x:dxf>
    <x:dxf>
      <x:font>
        <x:b/>
        <x:color rgb="FF9E3F21"/>
      </x:font>
      <x:fill>
        <x:patternFill patternType="solid">
          <x:bgColor rgb="FFFCE6DF"/>
        </x:patternFill>
      </x:fill>
    </x:dxf>
    <x:dxf>
      <x:font>
        <x:b/>
        <x:color rgb="FF9E3F21"/>
      </x:font>
      <x:fill>
        <x:patternFill patternType="solid">
          <x:bgColor rgb="FFFCE6DF"/>
        </x:patternFill>
      </x:fill>
    </x:dxf>
    <x:dxf>
      <x:font>
        <x:b/>
        <x:color rgb="FF9E3F21"/>
      </x:font>
      <x:fill>
        <x:patternFill patternType="solid">
          <x:bgColor rgb="FFFCE6DF"/>
        </x:patternFill>
      </x:fill>
    </x:dxf>
    <x:dxf>
      <x:font>
        <x:b/>
        <x:color rgb="FF9E3F21"/>
      </x:font>
      <x:fill>
        <x:patternFill patternType="solid">
          <x:bgColor rgb="FFFCE6DF"/>
        </x:patternFill>
      </x:fill>
    </x:dxf>
    <x:dxf>
      <x:font>
        <x:b/>
        <x:color rgb="FF9E3F21"/>
      </x:font>
      <x:fill>
        <x:patternFill patternType="solid">
          <x:bgColor rgb="FFFCE6DF"/>
        </x:patternFill>
      </x:fill>
    </x:dxf>
    <x:dxf>
      <x:font>
        <x:b/>
        <x:color rgb="FF9E3F21"/>
      </x:font>
      <x:fill>
        <x:patternFill patternType="solid">
          <x:bgColor rgb="FFFCE6DF"/>
        </x:patternFill>
      </x:fill>
    </x:dxf>
    <x:dxf>
      <x:font>
        <x:b/>
        <x:color rgb="FF9E3F21"/>
      </x:font>
      <x:fill>
        <x:patternFill patternType="solid">
          <x:bgColor rgb="FFFCE6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8db73652f34f5e" /><Relationship Type="http://schemas.openxmlformats.org/officeDocument/2006/relationships/theme" Target="/xl/theme/theme1.xml" Id="R74aa06bde1564f37" /><Relationship Type="http://schemas.openxmlformats.org/officeDocument/2006/relationships/sharedStrings" Target="/xl/sharedStrings.xml" Id="R300a90f04aed4c0e" /><Relationship Type="http://schemas.openxmlformats.org/officeDocument/2006/relationships/worksheet" Target="/xl/worksheets/sheet1.xml" Id="R2092af7983c54a33" /><Relationship Type="http://schemas.openxmlformats.org/officeDocument/2006/relationships/worksheet" Target="/xl/worksheets/sheet2.xml" Id="Rd13c3e1b156e42cb" /><Relationship Type="http://schemas.openxmlformats.org/officeDocument/2006/relationships/worksheet" Target="/xl/worksheets/sheet3.xml" Id="Rf3b05c0048c440cf" /><Relationship Type="http://schemas.openxmlformats.org/officeDocument/2006/relationships/worksheet" Target="/xl/worksheets/sheet4.xml" Id="R94a450a2cce4485e" /><Relationship Type="http://schemas.openxmlformats.org/officeDocument/2006/relationships/worksheet" Target="/xl/worksheets/sheet5.xml" Id="R7f5a57218dc1497f" /><Relationship Type="http://schemas.openxmlformats.org/officeDocument/2006/relationships/worksheet" Target="/xl/worksheets/sheet6.xml" Id="R5d81b63d77984d71" /><Relationship Type="http://schemas.openxmlformats.org/officeDocument/2006/relationships/worksheet" Target="/xl/worksheets/sheet7.xml" Id="R0d26a13ba3a94902" /><Relationship Type="http://schemas.openxmlformats.org/officeDocument/2006/relationships/worksheet" Target="/xl/worksheets/sheet8.xml" Id="Re6a119c093d74786" /><Relationship Type="http://schemas.openxmlformats.org/officeDocument/2006/relationships/worksheet" Target="/xl/worksheets/sheet9.xml" Id="Rb2b1174ae59648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449"/>
  </x:sheetPr>
  <x:sheetViews>
    <x:sheetView showGridLines="0" workbookViewId="0"/>
  </x:sheetViews>
  <x:sheetFormatPr defaultRowHeight="15"/>
  <x:cols>
    <x:col min="1" max="1" width="40" hidden="0" customWidth="1"/>
    <x:col min="2" max="2" width="21.110000610351562" hidden="0" customWidth="1"/>
    <x:col min="3" max="3" width="8.890000343322754" hidden="0" customWidth="1"/>
    <x:col min="4" max="4" width="37.779998779296875" hidden="0" customWidth="1"/>
    <x:col min="5" max="5" width="20" hidden="0" customWidth="1"/>
    <x:col min="6" max="6" width="20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GSTR-9C working pack</x:v>
      </x:c>
      <x:c r="B2" s="2"/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4" t="str">
        <x:v>SYNTHETIC | FY 2024-25 | INR, whole rupees | Human review open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5" customHeight="1">
      <x:c r="A6" s="2" t="str">
        <x:v>Aster Components - illustrative manufacturing business</x:v>
      </x:c>
      <x:c r="B6" s="2"/>
      <x:c r="C6" s="2"/>
      <x:c r="D6" s="2"/>
      <x:c r="E6" s="2"/>
      <x:c r="F6" s="2"/>
    </x:row>
    <x:row r="7" ht="25" customHeight="1">
      <x:c r="A7" s="32" t="str">
        <x:v>Draft — two questions remain open</x:v>
      </x:c>
      <x:c r="B7" s="2"/>
      <x:c r="C7" s="2"/>
      <x:c r="D7" s="2"/>
      <x:c r="E7" s="2"/>
      <x:c r="F7" s="2"/>
    </x:row>
    <x:row r="8" ht="25" customHeight="1">
      <x:c r="A8" s="2"/>
      <x:c r="B8" s="2"/>
      <x:c r="C8" s="2"/>
      <x:c r="D8" s="2"/>
      <x:c r="E8" s="2"/>
      <x:c r="F8" s="2"/>
    </x:row>
    <x:row r="9" ht="30" customHeight="1">
      <x:c r="A9" s="8" t="str">
        <x:v>Review measure</x:v>
      </x:c>
      <x:c r="B9" s="8" t="str">
        <x:v>Amount / count</x:v>
      </x:c>
      <x:c r="C9" s="8" t="str">
        <x:v>Unit</x:v>
      </x:c>
      <x:c r="D9" s="8" t="str">
        <x:v>What it means</x:v>
      </x:c>
      <x:c r="E9" s="2"/>
      <x:c r="F9" s="2"/>
    </x:row>
    <x:row r="10" ht="34" customHeight="1">
      <x:c r="A10" s="2" t="str">
        <x:v>Adjusted gross turnover</x:v>
      </x:c>
      <x:c r="B10" s="10" t="n">
        <x:f>Turnover!D22</x:f>
        <x:v>123700000</x:v>
      </x:c>
      <x:c r="C10" s="2" t="str">
        <x:v>INR</x:v>
      </x:c>
      <x:c r="D10" s="9" t="str">
        <x:v>5P; synthetic annual-return control agrees</x:v>
      </x:c>
      <x:c r="E10" s="2"/>
      <x:c r="F10" s="2"/>
    </x:row>
    <x:row r="11" ht="34" customHeight="1">
      <x:c r="A11" s="2" t="str">
        <x:v>Adjusted taxable turnover</x:v>
      </x:c>
      <x:c r="B11" s="10" t="n">
        <x:f>Turnover!D34</x:f>
        <x:v>108700000</x:v>
      </x:c>
      <x:c r="C11" s="2" t="str">
        <x:v>INR</x:v>
      </x:c>
      <x:c r="D11" s="9" t="str">
        <x:v>7E; control agrees, not tax-head approval</x:v>
      </x:c>
      <x:c r="E11" s="2"/>
      <x:c r="F11" s="2"/>
    </x:row>
    <x:row r="12" ht="34" customHeight="1">
      <x:c r="A12" s="2" t="str">
        <x:v>Tax-head difference</x:v>
      </x:c>
      <x:c r="B12" s="10" t="n">
        <x:f>Tax!B19</x:f>
        <x:v>18000</x:v>
      </x:c>
      <x:c r="C12" s="2" t="str">
        <x:v>INR</x:v>
      </x:c>
      <x:c r="D12" s="9" t="str">
        <x:v>EX02 - remains unexplained</x:v>
      </x:c>
      <x:c r="E12" s="2"/>
      <x:c r="F12" s="2"/>
    </x:row>
    <x:row r="13" ht="34" customHeight="1">
      <x:c r="A13" s="2" t="str">
        <x:v>Net ITC difference</x:v>
      </x:c>
      <x:c r="B13" s="10" t="n">
        <x:f>ITC!C12</x:f>
        <x:v>0</x:v>
      </x:c>
      <x:c r="C13" s="2" t="str">
        <x:v>INR</x:v>
      </x:c>
      <x:c r="D13" s="9" t="str">
        <x:v>Zero gap does not establish eligibility</x:v>
      </x:c>
      <x:c r="E13" s="2"/>
      <x:c r="F13" s="2"/>
    </x:row>
    <x:row r="14" ht="34" customHeight="1">
      <x:c r="A14" s="2" t="str">
        <x:v>Questioned capital-goods ITC</x:v>
      </x:c>
      <x:c r="B14" s="10" t="n">
        <x:f>ITC!C26</x:f>
        <x:v>120000</x:v>
      </x:c>
      <x:c r="C14" s="2" t="str">
        <x:v>INR</x:v>
      </x:c>
      <x:c r="D14" s="9" t="str">
        <x:v>EX03 - subset of claimed ITC</x:v>
      </x:c>
      <x:c r="E14" s="2"/>
      <x:c r="F14" s="2"/>
    </x:row>
    <x:row r="15" ht="34" customHeight="1">
      <x:c r="A15" s="2" t="str">
        <x:v>Open review questions</x:v>
      </x:c>
      <x:c r="B15" s="2" t="n">
        <x:f>COUNTIF('Review log'!E7:E10,"Open")</x:f>
        <x:v>2</x:v>
      </x:c>
      <x:c r="C15" s="2" t="str">
        <x:v>count</x:v>
      </x:c>
      <x:c r="D15" s="9" t="str">
        <x:v>Pack remains open for human review</x:v>
      </x:c>
      <x:c r="E15" s="2"/>
      <x:c r="F15" s="2"/>
    </x:row>
    <x:row r="16" ht="25" customHeight="1">
      <x:c r="A16" s="2"/>
      <x:c r="B16" s="2"/>
      <x:c r="C16" s="2"/>
      <x:c r="D16" s="2"/>
      <x:c r="E16" s="2"/>
      <x:c r="F16" s="2"/>
    </x:row>
    <x:row r="17" ht="25" customHeight="1">
      <x:c r="A17" s="2"/>
      <x:c r="B17" s="2"/>
      <x:c r="C17" s="2"/>
      <x:c r="D17" s="2"/>
      <x:c r="E17" s="2"/>
      <x:c r="F17" s="2"/>
    </x:row>
    <x:row r="18" ht="25" customHeight="1">
      <x:c r="A18" s="2" t="str">
        <x:v>How to inspect</x:v>
      </x:c>
      <x:c r="B18" s="2"/>
      <x:c r="C18" s="2"/>
      <x:c r="D18" s="2"/>
      <x:c r="E18" s="2"/>
      <x:c r="F18" s="2"/>
    </x:row>
    <x:row r="19" ht="30" customHeight="1">
      <x:c r="A19" s="2" t="str">
        <x:v>1. Draft GSTR-9C</x:v>
      </x:c>
      <x:c r="B19" s="9" t="str">
        <x:v>Recognisable form rows, with unassessed areas marked.</x:v>
      </x:c>
      <x:c r="C19" s="9"/>
      <x:c r="D19" s="9"/>
      <x:c r="E19" s="2"/>
      <x:c r="F19" s="2"/>
    </x:row>
    <x:row r="20" ht="30" customHeight="1">
      <x:c r="A20" s="2" t="str">
        <x:v>2. Turnover</x:v>
      </x:c>
      <x:c r="B20" s="9" t="str">
        <x:v>Check unbilled revenue and the credit-note dates.</x:v>
      </x:c>
      <x:c r="C20" s="9"/>
      <x:c r="D20" s="9"/>
      <x:c r="E20" s="2"/>
      <x:c r="F20" s="2"/>
    </x:row>
    <x:row r="21" ht="30" customHeight="1">
      <x:c r="A21" s="2" t="str">
        <x:v>3. Tax</x:v>
      </x:c>
      <x:c r="B21" s="9" t="str">
        <x:v>Check the INR 18,000 IGST difference.</x:v>
      </x:c>
      <x:c r="C21" s="9"/>
      <x:c r="D21" s="9"/>
      <x:c r="E21" s="2"/>
      <x:c r="F21" s="2"/>
    </x:row>
    <x:row r="22" ht="30" customHeight="1">
      <x:c r="A22" s="2" t="str">
        <x:v>4. ITC</x:v>
      </x:c>
      <x:c r="B22" s="9" t="str">
        <x:v>Follow the timing bridge and capital-goods question.</x:v>
      </x:c>
      <x:c r="C22" s="9"/>
      <x:c r="D22" s="9"/>
      <x:c r="E22" s="2"/>
      <x:c r="F22" s="2"/>
    </x:row>
    <x:row r="23" ht="30" customHeight="1">
      <x:c r="A23" s="2" t="str">
        <x:v>5. Review log</x:v>
      </x:c>
      <x:c r="B23" s="9" t="str">
        <x:v>Two open questions; two illustrative corrections.</x:v>
      </x:c>
      <x:c r="C23" s="9"/>
      <x:c r="D23" s="9"/>
      <x:c r="E23" s="2"/>
      <x:c r="F23" s="2"/>
    </x:row>
    <x:row r="24" ht="30" customHeight="1">
      <x:c r="A24" s="2" t="str">
        <x:v>6. Source schedules</x:v>
      </x:c>
      <x:c r="B24" s="9" t="str">
        <x:v>Dated records and editable inputs behind the figures.</x:v>
      </x:c>
      <x:c r="C24" s="9"/>
      <x:c r="D24" s="9"/>
      <x:c r="E24" s="2"/>
      <x:c r="F24" s="2"/>
    </x:row>
    <x:row r="25" ht="25" customHeight="1">
      <x:c r="A25" s="2"/>
      <x:c r="B25" s="2"/>
      <x:c r="C25" s="2"/>
      <x:c r="D25" s="2"/>
      <x:c r="E25" s="2"/>
      <x:c r="F25" s="2"/>
    </x:row>
    <x:row r="26" ht="25" customHeight="1">
      <x:c r="A26" s="2"/>
      <x:c r="B26" s="2"/>
      <x:c r="C26" s="2"/>
      <x:c r="D26" s="2"/>
      <x:c r="E26" s="2"/>
      <x:c r="F26" s="2"/>
    </x:row>
    <x:row r="27" ht="38" customHeight="1">
      <x:c r="A27" s="34" t="str">
        <x:v>Fictional business and invented records. This is an authored example, not a customer pack or a record of an AI run.</x:v>
      </x:c>
      <x:c r="B27" s="9"/>
      <x:c r="C27" s="9"/>
      <x:c r="D27" s="9"/>
      <x:c r="E27" s="2"/>
      <x:c r="F27" s="2"/>
    </x:row>
    <x:row r="28" ht="25" customHeight="1">
      <x:c r="A28" s="2"/>
      <x:c r="B28" s="2"/>
      <x:c r="C28" s="2"/>
      <x:c r="D28" s="2"/>
      <x:c r="E28" s="2"/>
      <x:c r="F28" s="2"/>
    </x:row>
    <x:row r="29" ht="38" customHeight="1">
      <x:c r="A29" s="34" t="str">
        <x:v>Selected form sections only. Filing approval, additional liability and late fees are not determined.</x:v>
      </x:c>
      <x:c r="B29" s="9"/>
      <x:c r="C29" s="9"/>
      <x:c r="D29" s="9"/>
      <x:c r="E29" s="2"/>
      <x:c r="F29" s="2"/>
    </x:row>
    <x:row r="30" ht="25" customHeight="1">
      <x:c r="A30" s="2"/>
      <x:c r="B30" s="2"/>
      <x:c r="C30" s="2"/>
      <x:c r="D30" s="2"/>
      <x:c r="E30" s="2"/>
      <x:c r="F30" s="2"/>
    </x:row>
    <x:row r="31" ht="38" customHeight="1">
      <x:c r="A31" s="34" t="str">
        <x:v>Amber values in Source schedules are editable. Changing an input updates the workings and draft form.</x:v>
      </x:c>
      <x:c r="B31" s="9"/>
      <x:c r="C31" s="9"/>
      <x:c r="D31" s="9"/>
      <x:c r="E31" s="2"/>
      <x:c r="F31" s="2"/>
    </x:row>
    <x:row r="32" ht="25" customHeight="1">
      <x:c r="A32" s="2"/>
      <x:c r="B32" s="2"/>
      <x:c r="C32" s="2"/>
      <x:c r="D32" s="2"/>
      <x:c r="E32" s="2"/>
      <x:c r="F32" s="2"/>
    </x:row>
    <x:row r="33" ht="38" customHeight="1">
      <x:c r="A33" s="34"/>
      <x:c r="B33" s="9"/>
      <x:c r="C33" s="9"/>
      <x:c r="D33" s="9"/>
      <x:c r="E33" s="2"/>
      <x:c r="F33" s="2"/>
    </x:row>
    <x:row r="34" ht="25" customHeight="1">
      <x:c r="A34" s="2"/>
      <x:c r="B34" s="2"/>
      <x:c r="C34" s="2"/>
      <x:c r="D34" s="2"/>
      <x:c r="E34" s="2"/>
      <x:c r="F34" s="2"/>
    </x:row>
    <x:row r="35" ht="38" customHeight="1">
      <x:c r="A35" s="34"/>
      <x:c r="B35" s="9"/>
      <x:c r="C35" s="9"/>
      <x:c r="D35" s="9"/>
      <x:c r="E35" s="2"/>
      <x:c r="F35" s="2"/>
    </x:row>
  </x:sheetData>
  <x:mergeCells>
    <x:mergeCell ref="A27:D27"/>
    <x:mergeCell ref="A29:D29"/>
    <x:mergeCell ref="A31:D31"/>
    <x:mergeCell ref="A33:D33"/>
    <x:mergeCell ref="A35:D35"/>
    <x:mergeCell ref="B19:D19"/>
    <x:mergeCell ref="B20:D20"/>
    <x:mergeCell ref="B21:D21"/>
    <x:mergeCell ref="B22:D22"/>
    <x:mergeCell ref="B23:D23"/>
    <x:mergeCell ref="B24:D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53449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8.329999923706055" hidden="0" customWidth="1"/>
    <x:col min="2" max="2" width="60" hidden="0" customWidth="1"/>
    <x:col min="3" max="3" width="17.780000686645508" hidden="0" customWidth="1"/>
    <x:col min="4" max="4" width="17.780000686645508" hidden="0" customWidth="1"/>
    <x:col min="5" max="5" width="17.780000686645508" hidden="0" customWidth="1"/>
    <x:col min="6" max="6" width="17.780000686645508" hidden="0" customWidth="1"/>
    <x:col min="7" max="7" width="23.329999923706055" hidden="0" customWidth="1"/>
    <x:col min="8" max="8" width="43.3300018310546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FORM GSTR-9C — draft reconciliation extract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25" customHeight="1">
      <x:c r="A4" s="4" t="str">
        <x:v>SYNTHETIC | FY 2024-25 | INR, whole rupees | Human review open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25" customHeight="1">
      <x:c r="A6" s="2" t="str">
        <x:v>Part I</x:v>
      </x:c>
      <x:c r="B6" s="2" t="str">
        <x:v>Basic details</x:v>
      </x:c>
      <x:c r="C6" s="2"/>
      <x:c r="D6" s="2"/>
      <x:c r="E6" s="2"/>
      <x:c r="F6" s="2"/>
      <x:c r="G6" s="2"/>
      <x:c r="H6" s="2"/>
    </x:row>
    <x:row r="7" ht="25" customHeight="1">
      <x:c r="A7" s="2"/>
      <x:c r="B7" s="2" t="str">
        <x:v>Aster Components / Karnataka / FY 2024–25</x:v>
      </x:c>
      <x:c r="C7" s="2"/>
      <x:c r="D7" s="2"/>
      <x:c r="E7" s="2"/>
      <x:c r="F7" s="2"/>
      <x:c r="G7" s="2"/>
      <x:c r="H7" s="2"/>
    </x:row>
    <x:row r="8" ht="25" customHeight="1">
      <x:c r="A8" s="2"/>
      <x:c r="B8" s="2" t="str">
        <x:v>Fictional business. GSTIN, audit particulars and verification are not supplied.</x:v>
      </x:c>
      <x:c r="C8" s="2"/>
      <x:c r="D8" s="2"/>
      <x:c r="E8" s="2"/>
      <x:c r="F8" s="2"/>
      <x:c r="G8" s="2"/>
      <x:c r="H8" s="2"/>
    </x:row>
    <x:row r="9" ht="25" customHeight="1">
      <x:c r="A9" s="2"/>
      <x:c r="B9" s="2"/>
      <x:c r="C9" s="2"/>
      <x:c r="D9" s="2"/>
      <x:c r="E9" s="2"/>
      <x:c r="F9" s="2"/>
      <x:c r="G9" s="2"/>
      <x:c r="H9" s="2"/>
    </x:row>
    <x:row r="10" ht="55" customHeight="1">
      <x:c r="A10" s="8" t="str">
        <x:v>Row</x:v>
      </x:c>
      <x:c r="B10" s="8" t="str">
        <x:v>Part II — Reconciliation of gross turnover</x:v>
      </x:c>
      <x:c r="C10" s="8" t="str">
        <x:v>Amount (INR)</x:v>
      </x:c>
      <x:c r="D10" s="8" t="str">
        <x:v>Working paper / status</x:v>
      </x:c>
      <x:c r="E10" s="2"/>
      <x:c r="F10" s="2"/>
      <x:c r="G10" s="2"/>
      <x:c r="H10" s="2"/>
    </x:row>
    <x:row r="11" ht="40" customHeight="1">
      <x:c r="A11" s="2" t="str">
        <x:v>5A</x:v>
      </x:c>
      <x:c r="B11" s="9" t="str">
        <x:v>Turnover (including exports) as per audited financial statements for the State / UT</x:v>
      </x:c>
      <x:c r="C11" s="10" t="n">
        <x:f>Turnover!D7</x:f>
        <x:v>125000000</x:v>
      </x:c>
      <x:c r="D11" s="10" t="str">
        <x:v>Turnover!D7</x:v>
      </x:c>
      <x:c r="E11" s="10"/>
      <x:c r="F11" s="10"/>
      <x:c r="G11" s="2"/>
      <x:c r="H11" s="2"/>
    </x:row>
    <x:row r="12" ht="40" customHeight="1">
      <x:c r="A12" s="2" t="str">
        <x:v>5B</x:v>
      </x:c>
      <x:c r="B12" s="9" t="str">
        <x:v>Unbilled revenue at the beginning of Financial Year (+)</x:v>
      </x:c>
      <x:c r="C12" s="10" t="n">
        <x:f>Turnover!D8</x:f>
        <x:v>2400000</x:v>
      </x:c>
      <x:c r="D12" s="10" t="str">
        <x:v>Turnover!D8</x:v>
      </x:c>
      <x:c r="E12" s="10"/>
      <x:c r="F12" s="10"/>
      <x:c r="G12" s="2"/>
      <x:c r="H12" s="2"/>
    </x:row>
    <x:row r="13" ht="40" customHeight="1">
      <x:c r="A13" s="2" t="str">
        <x:v>5C</x:v>
      </x:c>
      <x:c r="B13" s="9" t="str">
        <x:v>Unadjusted advances at the end of Financial Year (+)</x:v>
      </x:c>
      <x:c r="C13" s="10" t="n">
        <x:f>Turnover!D9</x:f>
        <x:v>0</x:v>
      </x:c>
      <x:c r="D13" s="10" t="str">
        <x:v>Turnover!D9</x:v>
      </x:c>
      <x:c r="E13" s="10"/>
      <x:c r="F13" s="10"/>
      <x:c r="G13" s="2"/>
      <x:c r="H13" s="2"/>
    </x:row>
    <x:row r="14" ht="40" customHeight="1">
      <x:c r="A14" s="2" t="str">
        <x:v>5D</x:v>
      </x:c>
      <x:c r="B14" s="9" t="str">
        <x:v>Deemed supply under Schedule I (+)</x:v>
      </x:c>
      <x:c r="C14" s="10" t="n">
        <x:f>Turnover!D10</x:f>
        <x:v>0</x:v>
      </x:c>
      <x:c r="D14" s="10" t="str">
        <x:v>Turnover!D10</x:v>
      </x:c>
      <x:c r="E14" s="10"/>
      <x:c r="F14" s="10"/>
      <x:c r="G14" s="2"/>
      <x:c r="H14" s="2"/>
    </x:row>
    <x:row r="15" ht="40" customHeight="1">
      <x:c r="A15" s="2" t="str">
        <x:v>5E</x:v>
      </x:c>
      <x:c r="B15" s="9" t="str">
        <x:v>Credit notes issued after year end but reflected in the annual return (−)</x:v>
      </x:c>
      <x:c r="C15" s="10" t="n">
        <x:f>Turnover!D11</x:f>
        <x:v>600000</x:v>
      </x:c>
      <x:c r="D15" s="10" t="str">
        <x:v>Turnover!D11</x:v>
      </x:c>
      <x:c r="E15" s="10"/>
      <x:c r="F15" s="10"/>
      <x:c r="G15" s="2"/>
      <x:c r="H15" s="2"/>
    </x:row>
    <x:row r="16" ht="40" customHeight="1">
      <x:c r="A16" s="2" t="str">
        <x:v>5F</x:v>
      </x:c>
      <x:c r="B16" s="9" t="str">
        <x:v>Trade discounts in financial statements not permissible under GST (+)</x:v>
      </x:c>
      <x:c r="C16" s="10" t="n">
        <x:f>Turnover!D12</x:f>
        <x:v>0</x:v>
      </x:c>
      <x:c r="D16" s="10" t="str">
        <x:v>Turnover!D12</x:v>
      </x:c>
      <x:c r="E16" s="10"/>
      <x:c r="F16" s="10"/>
      <x:c r="G16" s="2"/>
      <x:c r="H16" s="2"/>
    </x:row>
    <x:row r="17" ht="40" customHeight="1">
      <x:c r="A17" s="2" t="str">
        <x:v>5G</x:v>
      </x:c>
      <x:c r="B17" s="9" t="str">
        <x:v>Turnover from April 2017 to June 2017 (−)</x:v>
      </x:c>
      <x:c r="C17" s="10" t="n">
        <x:f>Turnover!D13</x:f>
        <x:v>0</x:v>
      </x:c>
      <x:c r="D17" s="10" t="str">
        <x:v>Turnover!D13</x:v>
      </x:c>
      <x:c r="E17" s="10"/>
      <x:c r="F17" s="10"/>
      <x:c r="G17" s="2"/>
      <x:c r="H17" s="2"/>
    </x:row>
    <x:row r="18" ht="40" customHeight="1">
      <x:c r="A18" s="2" t="str">
        <x:v>5H</x:v>
      </x:c>
      <x:c r="B18" s="9" t="str">
        <x:v>Unbilled revenue at the end of Financial Year (−)</x:v>
      </x:c>
      <x:c r="C18" s="10" t="n">
        <x:f>Turnover!D14</x:f>
        <x:v>3100000</x:v>
      </x:c>
      <x:c r="D18" s="10" t="str">
        <x:v>Turnover!D14</x:v>
      </x:c>
      <x:c r="E18" s="10"/>
      <x:c r="F18" s="10"/>
      <x:c r="G18" s="2"/>
      <x:c r="H18" s="2"/>
    </x:row>
    <x:row r="19" ht="40" customHeight="1">
      <x:c r="A19" s="2" t="str">
        <x:v>5I</x:v>
      </x:c>
      <x:c r="B19" s="9" t="str">
        <x:v>Unadjusted advances at the beginning of Financial Year (−)</x:v>
      </x:c>
      <x:c r="C19" s="10" t="n">
        <x:f>Turnover!D15</x:f>
        <x:v>0</x:v>
      </x:c>
      <x:c r="D19" s="10" t="str">
        <x:v>Turnover!D15</x:v>
      </x:c>
      <x:c r="E19" s="10"/>
      <x:c r="F19" s="10"/>
      <x:c r="G19" s="2"/>
      <x:c r="H19" s="2"/>
    </x:row>
    <x:row r="20" ht="40" customHeight="1">
      <x:c r="A20" s="2" t="str">
        <x:v>5J</x:v>
      </x:c>
      <x:c r="B20" s="9" t="str">
        <x:v>Credit notes in financial statements not permissible under GST (+)</x:v>
      </x:c>
      <x:c r="C20" s="10" t="n">
        <x:f>Turnover!D16</x:f>
        <x:v>0</x:v>
      </x:c>
      <x:c r="D20" s="10" t="str">
        <x:v>Turnover!D16</x:v>
      </x:c>
      <x:c r="E20" s="10"/>
      <x:c r="F20" s="10"/>
      <x:c r="G20" s="2"/>
      <x:c r="H20" s="2"/>
    </x:row>
    <x:row r="21" ht="40" customHeight="1">
      <x:c r="A21" s="2" t="str">
        <x:v>5K</x:v>
      </x:c>
      <x:c r="B21" s="9" t="str">
        <x:v>Adjustments on supplies of goods by SEZ units to DTA units (−)</x:v>
      </x:c>
      <x:c r="C21" s="10" t="n">
        <x:f>Turnover!D17</x:f>
        <x:v>0</x:v>
      </x:c>
      <x:c r="D21" s="10" t="str">
        <x:v>Turnover!D17</x:v>
      </x:c>
      <x:c r="E21" s="10"/>
      <x:c r="F21" s="10"/>
      <x:c r="G21" s="2"/>
      <x:c r="H21" s="2"/>
    </x:row>
    <x:row r="22" ht="40" customHeight="1">
      <x:c r="A22" s="2" t="str">
        <x:v>5L</x:v>
      </x:c>
      <x:c r="B22" s="9" t="str">
        <x:v>Turnover for the period under composition scheme (−)</x:v>
      </x:c>
      <x:c r="C22" s="10" t="n">
        <x:f>Turnover!D18</x:f>
        <x:v>0</x:v>
      </x:c>
      <x:c r="D22" s="10" t="str">
        <x:v>Turnover!D18</x:v>
      </x:c>
      <x:c r="E22" s="10"/>
      <x:c r="F22" s="10"/>
      <x:c r="G22" s="2"/>
      <x:c r="H22" s="2"/>
    </x:row>
    <x:row r="23" ht="40" customHeight="1">
      <x:c r="A23" s="2" t="str">
        <x:v>5M</x:v>
      </x:c>
      <x:c r="B23" s="9" t="str">
        <x:v>Adjustments in turnover under section 15 and rules thereunder (+/−)</x:v>
      </x:c>
      <x:c r="C23" s="10" t="n">
        <x:f>Turnover!D19</x:f>
        <x:v>0</x:v>
      </x:c>
      <x:c r="D23" s="10" t="str">
        <x:v>Turnover!D19</x:v>
      </x:c>
      <x:c r="E23" s="10"/>
      <x:c r="F23" s="10"/>
      <x:c r="G23" s="2"/>
      <x:c r="H23" s="2"/>
    </x:row>
    <x:row r="24" ht="40" customHeight="1">
      <x:c r="A24" s="2" t="str">
        <x:v>5N</x:v>
      </x:c>
      <x:c r="B24" s="9" t="str">
        <x:v>Adjustments in turnover due to foreign exchange fluctuations (+/−)</x:v>
      </x:c>
      <x:c r="C24" s="10" t="n">
        <x:f>Turnover!D20</x:f>
        <x:v>0</x:v>
      </x:c>
      <x:c r="D24" s="10" t="str">
        <x:v>Turnover!D20</x:v>
      </x:c>
      <x:c r="E24" s="10"/>
      <x:c r="F24" s="10"/>
      <x:c r="G24" s="2"/>
      <x:c r="H24" s="2"/>
    </x:row>
    <x:row r="25" ht="40" customHeight="1">
      <x:c r="A25" s="2" t="str">
        <x:v>5O</x:v>
      </x:c>
      <x:c r="B25" s="9" t="str">
        <x:v>Adjustments in turnover due to other reasons (+/−)</x:v>
      </x:c>
      <x:c r="C25" s="10" t="n">
        <x:f>Turnover!D21</x:f>
        <x:v>0</x:v>
      </x:c>
      <x:c r="D25" s="10" t="str">
        <x:v>Turnover!D21</x:v>
      </x:c>
      <x:c r="E25" s="10"/>
      <x:c r="F25" s="10"/>
      <x:c r="G25" s="2"/>
      <x:c r="H25" s="2"/>
    </x:row>
    <x:row r="26" ht="40" customHeight="1">
      <x:c r="A26" s="18" t="str">
        <x:v>5P</x:v>
      </x:c>
      <x:c r="B26" s="27" t="str">
        <x:v>Annual turnover after adjustments</x:v>
      </x:c>
      <x:c r="C26" s="19" t="n">
        <x:f>Turnover!D22</x:f>
        <x:v>123700000</x:v>
      </x:c>
      <x:c r="D26" s="19" t="str">
        <x:v>Turnover!D22</x:v>
      </x:c>
      <x:c r="E26" s="10"/>
      <x:c r="F26" s="10"/>
      <x:c r="G26" s="2"/>
      <x:c r="H26" s="2"/>
    </x:row>
    <x:row r="27" ht="40" customHeight="1">
      <x:c r="A27" s="2" t="str">
        <x:v>5Q</x:v>
      </x:c>
      <x:c r="B27" s="9" t="str">
        <x:v>Turnover declared in Annual Return (GSTR-9)</x:v>
      </x:c>
      <x:c r="C27" s="10" t="n">
        <x:f>Turnover!D23</x:f>
        <x:v>123700000</x:v>
      </x:c>
      <x:c r="D27" s="10" t="str">
        <x:v>Turnover!D23</x:v>
      </x:c>
      <x:c r="E27" s="10"/>
      <x:c r="F27" s="10"/>
      <x:c r="G27" s="2"/>
      <x:c r="H27" s="2"/>
    </x:row>
    <x:row r="28" ht="40" customHeight="1">
      <x:c r="A28" s="18" t="str">
        <x:v>5R</x:v>
      </x:c>
      <x:c r="B28" s="27" t="str">
        <x:v>Un-reconciled turnover (Q − P)</x:v>
      </x:c>
      <x:c r="C28" s="19" t="n">
        <x:f>Turnover!D24</x:f>
        <x:v>0</x:v>
      </x:c>
      <x:c r="D28" s="19" t="str">
        <x:v>Turnover!D24</x:v>
      </x:c>
      <x:c r="E28" s="10"/>
      <x:c r="F28" s="10"/>
      <x:c r="G28" s="2"/>
      <x:c r="H28" s="2"/>
    </x:row>
    <x:row r="29" ht="40" customHeight="1">
      <x:c r="A29" s="2"/>
      <x:c r="B29" s="9"/>
      <x:c r="C29" s="10"/>
      <x:c r="D29" s="10"/>
      <x:c r="E29" s="10"/>
      <x:c r="F29" s="10"/>
      <x:c r="G29" s="2"/>
      <x:c r="H29" s="2"/>
    </x:row>
    <x:row r="30" ht="40" customHeight="1">
      <x:c r="A30" s="2"/>
      <x:c r="B30" s="9" t="str">
        <x:v>Table 6 — No gross-turnover difference in this example. Correction history: EX01 and EX04.</x:v>
      </x:c>
      <x:c r="C30" s="10"/>
      <x:c r="D30" s="10"/>
      <x:c r="E30" s="10"/>
      <x:c r="F30" s="10"/>
      <x:c r="G30" s="2"/>
      <x:c r="H30" s="2"/>
    </x:row>
    <x:row r="31" ht="40" customHeight="1">
      <x:c r="A31" s="2"/>
      <x:c r="B31" s="9"/>
      <x:c r="C31" s="10"/>
      <x:c r="D31" s="10"/>
      <x:c r="E31" s="10"/>
      <x:c r="F31" s="10"/>
      <x:c r="G31" s="2"/>
      <x:c r="H31" s="2"/>
    </x:row>
    <x:row r="32" ht="55" customHeight="1">
      <x:c r="A32" s="8" t="str">
        <x:v>Row</x:v>
      </x:c>
      <x:c r="B32" s="8" t="str">
        <x:v>Table 7 — Reconciliation of taxable turnover</x:v>
      </x:c>
      <x:c r="C32" s="22" t="str">
        <x:v>Amount (INR)</x:v>
      </x:c>
      <x:c r="D32" s="22" t="str">
        <x:v>Working paper / status</x:v>
      </x:c>
      <x:c r="E32" s="10"/>
      <x:c r="F32" s="10"/>
      <x:c r="G32" s="2"/>
      <x:c r="H32" s="2"/>
    </x:row>
    <x:row r="33" ht="40" customHeight="1">
      <x:c r="A33" s="2" t="str">
        <x:v>7A</x:v>
      </x:c>
      <x:c r="B33" s="9" t="str">
        <x:v>Annual turnover after adjustments</x:v>
      </x:c>
      <x:c r="C33" s="10" t="n">
        <x:f>Turnover!D29</x:f>
        <x:v>123700000</x:v>
      </x:c>
      <x:c r="D33" s="10" t="str">
        <x:v>Turnover!D29</x:v>
      </x:c>
      <x:c r="E33" s="10"/>
      <x:c r="F33" s="10"/>
      <x:c r="G33" s="2"/>
      <x:c r="H33" s="2"/>
    </x:row>
    <x:row r="34" ht="40" customHeight="1">
      <x:c r="A34" s="2" t="str">
        <x:v>7B</x:v>
      </x:c>
      <x:c r="B34" s="9" t="str">
        <x:v>Exempt / nil / non-GST / no-supply</x:v>
      </x:c>
      <x:c r="C34" s="10" t="n">
        <x:f>Turnover!D30</x:f>
        <x:v>5000000</x:v>
      </x:c>
      <x:c r="D34" s="10" t="str">
        <x:v>Turnover!D30</x:v>
      </x:c>
      <x:c r="E34" s="10"/>
      <x:c r="F34" s="10"/>
      <x:c r="G34" s="2"/>
      <x:c r="H34" s="2"/>
    </x:row>
    <x:row r="35" ht="40" customHeight="1">
      <x:c r="A35" s="2" t="str">
        <x:v>7C</x:v>
      </x:c>
      <x:c r="B35" s="9" t="str">
        <x:v>Zero-rated without payment of tax</x:v>
      </x:c>
      <x:c r="C35" s="10" t="n">
        <x:f>Turnover!D31</x:f>
        <x:v>8000000</x:v>
      </x:c>
      <x:c r="D35" s="10" t="str">
        <x:v>Turnover!D31</x:v>
      </x:c>
      <x:c r="E35" s="10"/>
      <x:c r="F35" s="10"/>
      <x:c r="G35" s="2"/>
      <x:c r="H35" s="2"/>
    </x:row>
    <x:row r="36" ht="40" customHeight="1">
      <x:c r="A36" s="2" t="str">
        <x:v>7D</x:v>
      </x:c>
      <x:c r="B36" s="9" t="str">
        <x:v>Recipient reverse-charge supplies</x:v>
      </x:c>
      <x:c r="C36" s="10" t="n">
        <x:f>Turnover!D32</x:f>
        <x:v>2000000</x:v>
      </x:c>
      <x:c r="D36" s="10" t="str">
        <x:v>Turnover!D32</x:v>
      </x:c>
      <x:c r="E36" s="10"/>
      <x:c r="F36" s="10"/>
      <x:c r="G36" s="2"/>
      <x:c r="H36" s="2"/>
    </x:row>
    <x:row r="37" ht="40" customHeight="1">
      <x:c r="A37" s="2" t="str">
        <x:v>7D1</x:v>
      </x:c>
      <x:c r="B37" s="9" t="str">
        <x:v>Section 9(5) supplier-side supplies</x:v>
      </x:c>
      <x:c r="C37" s="10" t="n">
        <x:f>Turnover!D33</x:f>
        <x:v>0</x:v>
      </x:c>
      <x:c r="D37" s="10" t="str">
        <x:v>Turnover!D33</x:v>
      </x:c>
      <x:c r="E37" s="10"/>
      <x:c r="F37" s="10"/>
      <x:c r="G37" s="2"/>
      <x:c r="H37" s="2"/>
    </x:row>
    <x:row r="38" ht="40" customHeight="1">
      <x:c r="A38" s="2" t="str">
        <x:v>7E</x:v>
      </x:c>
      <x:c r="B38" s="9" t="str">
        <x:v>Taxable turnover after adjustments</x:v>
      </x:c>
      <x:c r="C38" s="10" t="n">
        <x:f>Turnover!D34</x:f>
        <x:v>108700000</x:v>
      </x:c>
      <x:c r="D38" s="10" t="str">
        <x:v>Turnover!D34</x:v>
      </x:c>
      <x:c r="E38" s="10"/>
      <x:c r="F38" s="10"/>
      <x:c r="G38" s="2"/>
      <x:c r="H38" s="2"/>
    </x:row>
    <x:row r="39" ht="40" customHeight="1">
      <x:c r="A39" s="2" t="str">
        <x:v>7F</x:v>
      </x:c>
      <x:c r="B39" s="9" t="str">
        <x:v>Annual-return taxable turnover</x:v>
      </x:c>
      <x:c r="C39" s="10" t="n">
        <x:f>Turnover!D35</x:f>
        <x:v>108700000</x:v>
      </x:c>
      <x:c r="D39" s="10" t="str">
        <x:v>Turnover!D35</x:v>
      </x:c>
      <x:c r="E39" s="10"/>
      <x:c r="F39" s="10"/>
      <x:c r="G39" s="2"/>
      <x:c r="H39" s="2"/>
    </x:row>
    <x:row r="40" ht="40" customHeight="1">
      <x:c r="A40" s="2" t="str">
        <x:v>7G</x:v>
      </x:c>
      <x:c r="B40" s="9" t="str">
        <x:v>Unreconciled taxable turnover</x:v>
      </x:c>
      <x:c r="C40" s="10" t="n">
        <x:f>Turnover!D36</x:f>
        <x:v>0</x:v>
      </x:c>
      <x:c r="D40" s="10" t="str">
        <x:v>Turnover!D36</x:v>
      </x:c>
      <x:c r="E40" s="10"/>
      <x:c r="F40" s="10"/>
      <x:c r="G40" s="2"/>
      <x:c r="H40" s="2"/>
    </x:row>
    <x:row r="41" ht="40" customHeight="1">
      <x:c r="A41" s="2"/>
      <x:c r="B41" s="9"/>
      <x:c r="C41" s="10"/>
      <x:c r="D41" s="10"/>
      <x:c r="E41" s="10"/>
      <x:c r="F41" s="10"/>
      <x:c r="G41" s="2"/>
      <x:c r="H41" s="2"/>
    </x:row>
    <x:row r="42" ht="40" customHeight="1">
      <x:c r="A42" s="2"/>
      <x:c r="B42" s="9" t="str">
        <x:v>Table 8 — No taxable-turnover difference under the stated classifications.</x:v>
      </x:c>
      <x:c r="C42" s="10"/>
      <x:c r="D42" s="10"/>
      <x:c r="E42" s="10"/>
      <x:c r="F42" s="10"/>
      <x:c r="G42" s="2"/>
      <x:c r="H42" s="2"/>
    </x:row>
    <x:row r="43" ht="40" customHeight="1">
      <x:c r="A43" s="2"/>
      <x:c r="B43" s="9"/>
      <x:c r="C43" s="10"/>
      <x:c r="D43" s="10"/>
      <x:c r="E43" s="10"/>
      <x:c r="F43" s="10"/>
      <x:c r="G43" s="2"/>
      <x:c r="H43" s="2"/>
    </x:row>
    <x:row r="44" ht="55" customHeight="1">
      <x:c r="A44" s="8" t="str">
        <x:v>Row</x:v>
      </x:c>
      <x:c r="B44" s="8" t="str">
        <x:v>Part III — Table 9: rate-wise liability</x:v>
      </x:c>
      <x:c r="C44" s="22" t="str">
        <x:v>Taxable value</x:v>
      </x:c>
      <x:c r="D44" s="22" t="str">
        <x:v>Central tax</x:v>
      </x:c>
      <x:c r="E44" s="22" t="str">
        <x:v>State / UT tax</x:v>
      </x:c>
      <x:c r="F44" s="22" t="str">
        <x:v>Integrated tax</x:v>
      </x:c>
      <x:c r="G44" s="8" t="str">
        <x:v>Cess</x:v>
      </x:c>
      <x:c r="H44" s="8" t="str">
        <x:v>Working note (not a form column)</x:v>
      </x:c>
    </x:row>
    <x:row r="45" ht="40" customHeight="1">
      <x:c r="A45" s="2" t="str">
        <x:v>9A</x:v>
      </x:c>
      <x:c r="B45" s="9" t="str">
        <x:v>5%</x:v>
      </x:c>
      <x:c r="C45" s="10" t="n">
        <x:v>0</x:v>
      </x:c>
      <x:c r="D45" s="10" t="n">
        <x:v>0</x:v>
      </x:c>
      <x:c r="E45" s="10" t="n">
        <x:v>0</x:v>
      </x:c>
      <x:c r="F45" s="10" t="n">
        <x:v>0</x:v>
      </x:c>
      <x:c r="G45" s="31" t="n">
        <x:v>0</x:v>
      </x:c>
      <x:c r="H45" s="9" t="str">
        <x:v>No such activity assumed</x:v>
      </x:c>
    </x:row>
    <x:row r="46" ht="40" customHeight="1">
      <x:c r="A46" s="2" t="str">
        <x:v>9B</x:v>
      </x:c>
      <x:c r="B46" s="9" t="str">
        <x:v>5% (RC)</x:v>
      </x:c>
      <x:c r="C46" s="10" t="n">
        <x:v>0</x:v>
      </x:c>
      <x:c r="D46" s="10" t="n">
        <x:v>0</x:v>
      </x:c>
      <x:c r="E46" s="10" t="n">
        <x:v>0</x:v>
      </x:c>
      <x:c r="F46" s="10" t="n">
        <x:v>0</x:v>
      </x:c>
      <x:c r="G46" s="31" t="n">
        <x:v>0</x:v>
      </x:c>
      <x:c r="H46" s="9" t="str">
        <x:v>No such activity assumed</x:v>
      </x:c>
    </x:row>
    <x:row r="47" ht="40" customHeight="1">
      <x:c r="A47" s="2" t="str">
        <x:v>9C</x:v>
      </x:c>
      <x:c r="B47" s="9" t="str">
        <x:v>12%</x:v>
      </x:c>
      <x:c r="C47" s="10" t="n">
        <x:v>0</x:v>
      </x:c>
      <x:c r="D47" s="10" t="n">
        <x:v>0</x:v>
      </x:c>
      <x:c r="E47" s="10" t="n">
        <x:v>0</x:v>
      </x:c>
      <x:c r="F47" s="10" t="n">
        <x:v>0</x:v>
      </x:c>
      <x:c r="G47" s="31" t="n">
        <x:v>0</x:v>
      </x:c>
      <x:c r="H47" s="9" t="str">
        <x:v>No such activity assumed</x:v>
      </x:c>
    </x:row>
    <x:row r="48" ht="40" customHeight="1">
      <x:c r="A48" s="2" t="str">
        <x:v>9D</x:v>
      </x:c>
      <x:c r="B48" s="9" t="str">
        <x:v>12% (RC)</x:v>
      </x:c>
      <x:c r="C48" s="10" t="n">
        <x:v>0</x:v>
      </x:c>
      <x:c r="D48" s="10" t="n">
        <x:v>0</x:v>
      </x:c>
      <x:c r="E48" s="10" t="n">
        <x:v>0</x:v>
      </x:c>
      <x:c r="F48" s="10" t="n">
        <x:v>0</x:v>
      </x:c>
      <x:c r="G48" s="31" t="n">
        <x:v>0</x:v>
      </x:c>
      <x:c r="H48" s="9" t="str">
        <x:v>No such activity assumed</x:v>
      </x:c>
    </x:row>
    <x:row r="49" ht="40" customHeight="1">
      <x:c r="A49" s="2" t="str">
        <x:v>9E</x:v>
      </x:c>
      <x:c r="B49" s="9" t="str">
        <x:v>18%</x:v>
      </x:c>
      <x:c r="C49" s="10" t="n">
        <x:f>Tax!B10</x:f>
        <x:v>108700000</x:v>
      </x:c>
      <x:c r="D49" s="10" t="n">
        <x:f>Tax!F10</x:f>
        <x:v>7200000</x:v>
      </x:c>
      <x:c r="E49" s="10" t="n">
        <x:f>Tax!G10</x:f>
        <x:v>7200000</x:v>
      </x:c>
      <x:c r="F49" s="10" t="n">
        <x:f>Tax!H10</x:f>
        <x:v>5166000</x:v>
      </x:c>
      <x:c r="G49" s="31" t="n">
        <x:v>0</x:v>
      </x:c>
      <x:c r="H49" s="9" t="str">
        <x:v>No cess assumed; EX02 open</x:v>
      </x:c>
    </x:row>
    <x:row r="50" ht="40" customHeight="1">
      <x:c r="A50" s="2" t="str">
        <x:v>9F</x:v>
      </x:c>
      <x:c r="B50" s="9" t="str">
        <x:v>18% (RC)</x:v>
      </x:c>
      <x:c r="C50" s="10" t="n">
        <x:v>0</x:v>
      </x:c>
      <x:c r="D50" s="10" t="n">
        <x:v>0</x:v>
      </x:c>
      <x:c r="E50" s="10" t="n">
        <x:v>0</x:v>
      </x:c>
      <x:c r="F50" s="10" t="n">
        <x:v>0</x:v>
      </x:c>
      <x:c r="G50" s="31" t="n">
        <x:v>0</x:v>
      </x:c>
      <x:c r="H50" s="9" t="str">
        <x:v>No such activity assumed</x:v>
      </x:c>
    </x:row>
    <x:row r="51" ht="40" customHeight="1">
      <x:c r="A51" s="2" t="str">
        <x:v>9G</x:v>
      </x:c>
      <x:c r="B51" s="9" t="str">
        <x:v>28%</x:v>
      </x:c>
      <x:c r="C51" s="10" t="n">
        <x:v>0</x:v>
      </x:c>
      <x:c r="D51" s="10" t="n">
        <x:v>0</x:v>
      </x:c>
      <x:c r="E51" s="10" t="n">
        <x:v>0</x:v>
      </x:c>
      <x:c r="F51" s="10" t="n">
        <x:v>0</x:v>
      </x:c>
      <x:c r="G51" s="31" t="n">
        <x:v>0</x:v>
      </x:c>
      <x:c r="H51" s="9" t="str">
        <x:v>No such activity assumed</x:v>
      </x:c>
    </x:row>
    <x:row r="52" ht="40" customHeight="1">
      <x:c r="A52" s="2" t="str">
        <x:v>9H</x:v>
      </x:c>
      <x:c r="B52" s="9" t="str">
        <x:v>28% (RC)</x:v>
      </x:c>
      <x:c r="C52" s="10" t="n">
        <x:v>0</x:v>
      </x:c>
      <x:c r="D52" s="10" t="n">
        <x:v>0</x:v>
      </x:c>
      <x:c r="E52" s="10" t="n">
        <x:v>0</x:v>
      </x:c>
      <x:c r="F52" s="10" t="n">
        <x:v>0</x:v>
      </x:c>
      <x:c r="G52" s="31" t="n">
        <x:v>0</x:v>
      </x:c>
      <x:c r="H52" s="9" t="str">
        <x:v>No such activity assumed</x:v>
      </x:c>
    </x:row>
    <x:row r="53" ht="40" customHeight="1">
      <x:c r="A53" s="2" t="str">
        <x:v>9I</x:v>
      </x:c>
      <x:c r="B53" s="9" t="str">
        <x:v>3%</x:v>
      </x:c>
      <x:c r="C53" s="10" t="n">
        <x:v>0</x:v>
      </x:c>
      <x:c r="D53" s="10" t="n">
        <x:v>0</x:v>
      </x:c>
      <x:c r="E53" s="10" t="n">
        <x:v>0</x:v>
      </x:c>
      <x:c r="F53" s="10" t="n">
        <x:v>0</x:v>
      </x:c>
      <x:c r="G53" s="31" t="n">
        <x:v>0</x:v>
      </x:c>
      <x:c r="H53" s="9" t="str">
        <x:v>No such activity assumed</x:v>
      </x:c>
    </x:row>
    <x:row r="54" ht="40" customHeight="1">
      <x:c r="A54" s="2" t="str">
        <x:v>9J</x:v>
      </x:c>
      <x:c r="B54" s="9" t="str">
        <x:v>0.25%</x:v>
      </x:c>
      <x:c r="C54" s="10" t="n">
        <x:v>0</x:v>
      </x:c>
      <x:c r="D54" s="10" t="n">
        <x:v>0</x:v>
      </x:c>
      <x:c r="E54" s="10" t="n">
        <x:v>0</x:v>
      </x:c>
      <x:c r="F54" s="10" t="n">
        <x:v>0</x:v>
      </x:c>
      <x:c r="G54" s="31" t="n">
        <x:v>0</x:v>
      </x:c>
      <x:c r="H54" s="9" t="str">
        <x:v>No such activity assumed</x:v>
      </x:c>
    </x:row>
    <x:row r="55" ht="40" customHeight="1">
      <x:c r="A55" s="2" t="str">
        <x:v>9K</x:v>
      </x:c>
      <x:c r="B55" s="9" t="str">
        <x:v>0.10%</x:v>
      </x:c>
      <x:c r="C55" s="10" t="n">
        <x:v>0</x:v>
      </x:c>
      <x:c r="D55" s="10" t="n">
        <x:v>0</x:v>
      </x:c>
      <x:c r="E55" s="10" t="n">
        <x:v>0</x:v>
      </x:c>
      <x:c r="F55" s="10" t="n">
        <x:v>0</x:v>
      </x:c>
      <x:c r="G55" s="31" t="n">
        <x:v>0</x:v>
      </x:c>
      <x:c r="H55" s="9" t="str">
        <x:v>No such activity assumed</x:v>
      </x:c>
    </x:row>
    <x:row r="56" ht="40" customHeight="1">
      <x:c r="A56" s="2" t="str">
        <x:v>9K-1</x:v>
      </x:c>
      <x:c r="B56" s="9" t="str">
        <x:v>Others</x:v>
      </x:c>
      <x:c r="C56" s="10" t="n">
        <x:v>0</x:v>
      </x:c>
      <x:c r="D56" s="10" t="n">
        <x:v>0</x:v>
      </x:c>
      <x:c r="E56" s="10" t="n">
        <x:v>0</x:v>
      </x:c>
      <x:c r="F56" s="10" t="n">
        <x:v>0</x:v>
      </x:c>
      <x:c r="G56" s="31" t="n">
        <x:v>0</x:v>
      </x:c>
      <x:c r="H56" s="9" t="str">
        <x:v>No such activity assumed</x:v>
      </x:c>
    </x:row>
    <x:row r="57" ht="40" customHeight="1">
      <x:c r="A57" s="2" t="str">
        <x:v>9K-2</x:v>
      </x:c>
      <x:c r="B57" s="9" t="str">
        <x:v>Section 9(5) supplies — e-commerce operator to report</x:v>
      </x:c>
      <x:c r="C57" s="10" t="str">
        <x:v>n.a.</x:v>
      </x:c>
      <x:c r="D57" s="10" t="n">
        <x:v>0</x:v>
      </x:c>
      <x:c r="E57" s="10" t="n">
        <x:v>0</x:v>
      </x:c>
      <x:c r="F57" s="10" t="n">
        <x:v>0</x:v>
      </x:c>
      <x:c r="G57" s="31" t="n">
        <x:v>0</x:v>
      </x:c>
      <x:c r="H57" s="9" t="str">
        <x:v>No such activity assumed</x:v>
      </x:c>
    </x:row>
    <x:row r="58" ht="40" customHeight="1">
      <x:c r="A58" s="2" t="str">
        <x:v>9L</x:v>
      </x:c>
      <x:c r="B58" s="9" t="str">
        <x:v>Interest</x:v>
      </x:c>
      <x:c r="C58" s="10" t="str">
        <x:v>n.a.</x:v>
      </x:c>
      <x:c r="D58" s="10" t="str">
        <x:v>Not determined</x:v>
      </x:c>
      <x:c r="E58" s="10" t="str">
        <x:v>Not determined</x:v>
      </x:c>
      <x:c r="F58" s="10" t="str">
        <x:v>Not determined</x:v>
      </x:c>
      <x:c r="G58" s="31" t="str">
        <x:v>Not determined</x:v>
      </x:c>
      <x:c r="H58" s="9" t="str">
        <x:v>Outside this extract</x:v>
      </x:c>
    </x:row>
    <x:row r="59" ht="40" customHeight="1">
      <x:c r="A59" s="2" t="str">
        <x:v>9M</x:v>
      </x:c>
      <x:c r="B59" s="9" t="str">
        <x:v>Late fee</x:v>
      </x:c>
      <x:c r="C59" s="10" t="str">
        <x:v>n.a.</x:v>
      </x:c>
      <x:c r="D59" s="10" t="str">
        <x:v>Not determined</x:v>
      </x:c>
      <x:c r="E59" s="10" t="str">
        <x:v>Not determined</x:v>
      </x:c>
      <x:c r="F59" s="10" t="str">
        <x:v>Not determined</x:v>
      </x:c>
      <x:c r="G59" s="31" t="str">
        <x:v>Not determined</x:v>
      </x:c>
      <x:c r="H59" s="9" t="str">
        <x:v>Outside this extract</x:v>
      </x:c>
    </x:row>
    <x:row r="60" ht="40" customHeight="1">
      <x:c r="A60" s="2" t="str">
        <x:v>9N</x:v>
      </x:c>
      <x:c r="B60" s="9" t="str">
        <x:v>Penalty</x:v>
      </x:c>
      <x:c r="C60" s="10" t="str">
        <x:v>n.a.</x:v>
      </x:c>
      <x:c r="D60" s="10" t="str">
        <x:v>Not determined</x:v>
      </x:c>
      <x:c r="E60" s="10" t="str">
        <x:v>Not determined</x:v>
      </x:c>
      <x:c r="F60" s="10" t="str">
        <x:v>Not determined</x:v>
      </x:c>
      <x:c r="G60" s="31" t="str">
        <x:v>Not determined</x:v>
      </x:c>
      <x:c r="H60" s="9" t="str">
        <x:v>Outside this extract</x:v>
      </x:c>
    </x:row>
    <x:row r="61" ht="40" customHeight="1">
      <x:c r="A61" s="2" t="str">
        <x:v>9O</x:v>
      </x:c>
      <x:c r="B61" s="9" t="str">
        <x:v>Others</x:v>
      </x:c>
      <x:c r="C61" s="10" t="str">
        <x:v>n.a.</x:v>
      </x:c>
      <x:c r="D61" s="10" t="str">
        <x:v>Not determined</x:v>
      </x:c>
      <x:c r="E61" s="10" t="str">
        <x:v>Not determined</x:v>
      </x:c>
      <x:c r="F61" s="10" t="str">
        <x:v>Not determined</x:v>
      </x:c>
      <x:c r="G61" s="31" t="str">
        <x:v>Not determined</x:v>
      </x:c>
      <x:c r="H61" s="9" t="str">
        <x:v>Outside this extract</x:v>
      </x:c>
    </x:row>
    <x:row r="62" ht="40" customHeight="1">
      <x:c r="A62" s="2"/>
      <x:c r="B62" s="9"/>
      <x:c r="C62" s="10"/>
      <x:c r="D62" s="10"/>
      <x:c r="E62" s="10"/>
      <x:c r="F62" s="10"/>
      <x:c r="G62" s="31"/>
      <x:c r="H62" s="9"/>
    </x:row>
    <x:row r="63" ht="40" customHeight="1">
      <x:c r="A63" s="2" t="str">
        <x:v>9P</x:v>
      </x:c>
      <x:c r="B63" s="9" t="str">
        <x:v>Total amount to be paid</x:v>
      </x:c>
      <x:c r="C63" s="10" t="str">
        <x:v>n.a.</x:v>
      </x:c>
      <x:c r="D63" s="10" t="str">
        <x:v>Not final</x:v>
      </x:c>
      <x:c r="E63" s="10" t="str">
        <x:v>Not final</x:v>
      </x:c>
      <x:c r="F63" s="10" t="str">
        <x:v>Not final</x:v>
      </x:c>
      <x:c r="G63" s="31" t="str">
        <x:v>Not final</x:v>
      </x:c>
      <x:c r="H63" s="9" t="str">
        <x:v>Charges above not assessed</x:v>
      </x:c>
    </x:row>
    <x:row r="64" ht="40" customHeight="1">
      <x:c r="A64" s="2" t="str">
        <x:v>9Q</x:v>
      </x:c>
      <x:c r="B64" s="9" t="str">
        <x:v>Total amount payable declared in Annual Return (GSTR-9)</x:v>
      </x:c>
      <x:c r="C64" s="10" t="str">
        <x:v>n.a.</x:v>
      </x:c>
      <x:c r="D64" s="10" t="n">
        <x:f>Tax!F13</x:f>
        <x:v>7200000</x:v>
      </x:c>
      <x:c r="E64" s="10" t="n">
        <x:f>Tax!G13</x:f>
        <x:v>7200000</x:v>
      </x:c>
      <x:c r="F64" s="10" t="n">
        <x:f>Tax!H13</x:f>
        <x:v>5148000</x:v>
      </x:c>
      <x:c r="G64" s="31" t="str">
        <x:v>Not determined</x:v>
      </x:c>
      <x:c r="H64" s="9" t="str">
        <x:v>Supplied tax-only control; charges not assessed</x:v>
      </x:c>
    </x:row>
    <x:row r="65" ht="40" customHeight="1">
      <x:c r="A65" s="2" t="str">
        <x:v>9R</x:v>
      </x:c>
      <x:c r="B65" s="9" t="str">
        <x:v>Un-reconciled payment of amount</x:v>
      </x:c>
      <x:c r="C65" s="10" t="str">
        <x:v>n.a.</x:v>
      </x:c>
      <x:c r="D65" s="10" t="str">
        <x:v>Not final</x:v>
      </x:c>
      <x:c r="E65" s="10" t="str">
        <x:v>Not final</x:v>
      </x:c>
      <x:c r="F65" s="10" t="str">
        <x:v>Not final</x:v>
      </x:c>
      <x:c r="G65" s="31" t="str">
        <x:v>Not final</x:v>
      </x:c>
      <x:c r="H65" s="9" t="str">
        <x:v>Tax-only comparison is in Tax!F14:H14</x:v>
      </x:c>
    </x:row>
    <x:row r="66" ht="40" customHeight="1">
      <x:c r="A66" s="2"/>
      <x:c r="B66" s="9"/>
      <x:c r="C66" s="10"/>
      <x:c r="D66" s="10"/>
      <x:c r="E66" s="10"/>
      <x:c r="F66" s="10"/>
      <x:c r="G66" s="9"/>
      <x:c r="H66" s="9"/>
    </x:row>
    <x:row r="67" ht="40" customHeight="1">
      <x:c r="A67" s="2"/>
      <x:c r="B67" s="9" t="str">
        <x:v>Table 10 — EX02: IGST working exceeds supplied tax-payable control by INR 18,000.</x:v>
      </x:c>
      <x:c r="C67" s="10"/>
      <x:c r="D67" s="10"/>
      <x:c r="E67" s="10"/>
      <x:c r="F67" s="10"/>
      <x:c r="G67" s="9"/>
      <x:c r="H67" s="9"/>
    </x:row>
    <x:row r="68" ht="40" customHeight="1">
      <x:c r="A68" s="2"/>
      <x:c r="B68" s="9" t="str">
        <x:v>INV-250319 is a candidate to check, not an established cause. Table 11 is not determined.</x:v>
      </x:c>
      <x:c r="C68" s="10"/>
      <x:c r="D68" s="10"/>
      <x:c r="E68" s="10"/>
      <x:c r="F68" s="10"/>
      <x:c r="G68" s="9"/>
      <x:c r="H68" s="9"/>
    </x:row>
    <x:row r="69" ht="40" customHeight="1">
      <x:c r="A69" s="2"/>
      <x:c r="B69" s="9"/>
      <x:c r="C69" s="10"/>
      <x:c r="D69" s="10"/>
      <x:c r="E69" s="10"/>
      <x:c r="F69" s="10"/>
      <x:c r="G69" s="9"/>
      <x:c r="H69" s="9"/>
    </x:row>
    <x:row r="70" ht="55" customHeight="1">
      <x:c r="A70" s="8" t="str">
        <x:v>Row</x:v>
      </x:c>
      <x:c r="B70" s="8" t="str">
        <x:v>Part IV — Table 12: reconciliation of net ITC</x:v>
      </x:c>
      <x:c r="C70" s="22" t="str">
        <x:v>Amount (INR)</x:v>
      </x:c>
      <x:c r="D70" s="22" t="str">
        <x:v>Working paper / status</x:v>
      </x:c>
      <x:c r="E70" s="10"/>
      <x:c r="F70" s="10"/>
      <x:c r="G70" s="9"/>
      <x:c r="H70" s="9"/>
    </x:row>
    <x:row r="71" ht="40" customHeight="1">
      <x:c r="A71" s="2" t="str">
        <x:v>12A</x:v>
      </x:c>
      <x:c r="B71" s="9" t="str">
        <x:v>ITC per current-year financial books</x:v>
      </x:c>
      <x:c r="C71" s="10" t="n">
        <x:f>ITC!C7</x:f>
        <x:v>9600000</x:v>
      </x:c>
      <x:c r="D71" s="10" t="str">
        <x:v>ITC!C7</x:v>
      </x:c>
      <x:c r="E71" s="10"/>
      <x:c r="F71" s="10"/>
      <x:c r="G71" s="9"/>
      <x:c r="H71" s="9"/>
    </x:row>
    <x:row r="72" ht="40" customHeight="1">
      <x:c r="A72" s="2" t="str">
        <x:v>12B</x:v>
      </x:c>
      <x:c r="B72" s="9" t="str">
        <x:v>Earlier-year booked ITC claimed now (+)</x:v>
      </x:c>
      <x:c r="C72" s="10" t="n">
        <x:f>ITC!C8</x:f>
        <x:v>350000</x:v>
      </x:c>
      <x:c r="D72" s="10" t="str">
        <x:v>ITC!C8</x:v>
      </x:c>
      <x:c r="E72" s="10"/>
      <x:c r="F72" s="10"/>
      <x:c r="G72" s="9"/>
      <x:c r="H72" s="9"/>
    </x:row>
    <x:row r="73" ht="40" customHeight="1">
      <x:c r="A73" s="2" t="str">
        <x:v>12C</x:v>
      </x:c>
      <x:c r="B73" s="9" t="str">
        <x:v>Current-year booked ITC claimed later (-)</x:v>
      </x:c>
      <x:c r="C73" s="10" t="n">
        <x:f>ITC!C9</x:f>
        <x:v>550000</x:v>
      </x:c>
      <x:c r="D73" s="10" t="str">
        <x:v>ITC!C9</x:v>
      </x:c>
      <x:c r="E73" s="10"/>
      <x:c r="F73" s="10"/>
      <x:c r="G73" s="9"/>
      <x:c r="H73" s="9"/>
    </x:row>
    <x:row r="74" ht="40" customHeight="1">
      <x:c r="A74" s="2" t="str">
        <x:v>12D</x:v>
      </x:c>
      <x:c r="B74" s="9" t="str">
        <x:v>ITC after timing adjustments</x:v>
      </x:c>
      <x:c r="C74" s="10" t="n">
        <x:f>ITC!C10</x:f>
        <x:v>9400000</x:v>
      </x:c>
      <x:c r="D74" s="10" t="str">
        <x:v>ITC!C10</x:v>
      </x:c>
      <x:c r="E74" s="10"/>
      <x:c r="F74" s="10"/>
      <x:c r="G74" s="9"/>
      <x:c r="H74" s="9"/>
    </x:row>
    <x:row r="75" ht="40" customHeight="1">
      <x:c r="A75" s="2" t="str">
        <x:v>12E</x:v>
      </x:c>
      <x:c r="B75" s="9" t="str">
        <x:v>ITC claimed in annual return</x:v>
      </x:c>
      <x:c r="C75" s="10" t="n">
        <x:f>ITC!C11</x:f>
        <x:v>9400000</x:v>
      </x:c>
      <x:c r="D75" s="10" t="str">
        <x:v>ITC!C11</x:v>
      </x:c>
      <x:c r="E75" s="10"/>
      <x:c r="F75" s="10"/>
      <x:c r="G75" s="9"/>
      <x:c r="H75" s="9"/>
    </x:row>
    <x:row r="76" ht="40" customHeight="1">
      <x:c r="A76" s="2" t="str">
        <x:v>12F</x:v>
      </x:c>
      <x:c r="B76" s="9" t="str">
        <x:v>Unreconciled ITC: reported less prepared</x:v>
      </x:c>
      <x:c r="C76" s="10" t="n">
        <x:f>ITC!C12</x:f>
        <x:v>0</x:v>
      </x:c>
      <x:c r="D76" s="10" t="str">
        <x:v>ITC!C12</x:v>
      </x:c>
      <x:c r="E76" s="10"/>
      <x:c r="F76" s="10"/>
      <x:c r="G76" s="9"/>
      <x:c r="H76" s="9"/>
    </x:row>
    <x:row r="77" ht="40" customHeight="1">
      <x:c r="A77" s="2"/>
      <x:c r="B77" s="9"/>
      <x:c r="C77" s="10"/>
      <x:c r="D77" s="10"/>
      <x:c r="E77" s="10"/>
      <x:c r="F77" s="10"/>
      <x:c r="G77" s="9"/>
      <x:c r="H77" s="9"/>
    </x:row>
    <x:row r="78" ht="40" customHeight="1">
      <x:c r="A78" s="2"/>
      <x:c r="B78" s="9" t="str">
        <x:v>Table 13 — No net timing difference. The capital-goods eligibility question remains open.</x:v>
      </x:c>
      <x:c r="C78" s="10"/>
      <x:c r="D78" s="10"/>
      <x:c r="E78" s="10"/>
      <x:c r="F78" s="10"/>
      <x:c r="G78" s="9"/>
      <x:c r="H78" s="9"/>
    </x:row>
    <x:row r="79" ht="40" customHeight="1">
      <x:c r="A79" s="2"/>
      <x:c r="B79" s="9"/>
      <x:c r="C79" s="10"/>
      <x:c r="D79" s="10"/>
      <x:c r="E79" s="10"/>
      <x:c r="F79" s="10"/>
      <x:c r="G79" s="9"/>
      <x:c r="H79" s="9"/>
    </x:row>
    <x:row r="80" ht="55" customHeight="1">
      <x:c r="A80" s="8" t="str">
        <x:v>Row</x:v>
      </x:c>
      <x:c r="B80" s="8" t="str">
        <x:v>Table 14 — expense-wise ITC reconciliation</x:v>
      </x:c>
      <x:c r="C80" s="22" t="str">
        <x:v>Value</x:v>
      </x:c>
      <x:c r="D80" s="22" t="str">
        <x:v>Total ITC</x:v>
      </x:c>
      <x:c r="E80" s="22" t="str">
        <x:v>Eligible ITC availed</x:v>
      </x:c>
      <x:c r="F80" s="22" t="str">
        <x:v>Supporting claim (not a form column)</x:v>
      </x:c>
      <x:c r="G80" s="8" t="str">
        <x:v>Review status</x:v>
      </x:c>
      <x:c r="H80" s="9"/>
    </x:row>
    <x:row r="81" ht="40" customHeight="1">
      <x:c r="A81" s="2" t="str">
        <x:v>14A</x:v>
      </x:c>
      <x:c r="B81" s="9" t="str">
        <x:v>Purchases</x:v>
      </x:c>
      <x:c r="C81" s="10" t="n">
        <x:v>42777778</x:v>
      </x:c>
      <x:c r="D81" s="10" t="n">
        <x:f>'Source schedules'!D96</x:f>
        <x:v>7700000</x:v>
      </x:c>
      <x:c r="E81" s="10" t="n">
        <x:f>F81</x:f>
        <x:v>7500000</x:v>
      </x:c>
      <x:c r="F81" s="10" t="n">
        <x:f>Sources!E25</x:f>
        <x:v>7500000</x:v>
      </x:c>
      <x:c r="G81" s="9" t="str">
        <x:v>INR 7,700,000 books + 350,000 prior − 550,000 later</x:v>
      </x:c>
      <x:c r="H81" s="9"/>
    </x:row>
    <x:row r="82" ht="40" customHeight="1">
      <x:c r="A82" s="2" t="str">
        <x:v>14B</x:v>
      </x:c>
      <x:c r="B82" s="9" t="str">
        <x:v>Freight / Carriage</x:v>
      </x:c>
      <x:c r="C82" s="10" t="n">
        <x:v>2500000</x:v>
      </x:c>
      <x:c r="D82" s="10" t="n">
        <x:f>'Source schedules'!D116</x:f>
        <x:v>450000</x:v>
      </x:c>
      <x:c r="E82" s="10" t="n">
        <x:f>F82</x:f>
        <x:v>450000</x:v>
      </x:c>
      <x:c r="F82" s="10" t="n">
        <x:f>Sources!E26</x:f>
        <x:v>450000</x:v>
      </x:c>
      <x:c r="G82" s="9" t="str">
        <x:v>Assumed supported for illustration</x:v>
      </x:c>
      <x:c r="H82" s="9"/>
    </x:row>
    <x:row r="83" ht="40" customHeight="1">
      <x:c r="A83" s="2" t="str">
        <x:v>14C</x:v>
      </x:c>
      <x:c r="B83" s="9" t="str">
        <x:v>Power and Fuel</x:v>
      </x:c>
      <x:c r="C83" s="10" t="n">
        <x:v>0</x:v>
      </x:c>
      <x:c r="D83" s="10" t="n">
        <x:v>0</x:v>
      </x:c>
      <x:c r="E83" s="10" t="n">
        <x:v>0</x:v>
      </x:c>
      <x:c r="F83" s="10" t="n">
        <x:v>0</x:v>
      </x:c>
      <x:c r="G83" s="9" t="str">
        <x:v>No such cost assumed in the simplified case</x:v>
      </x:c>
      <x:c r="H83" s="9"/>
    </x:row>
    <x:row r="84" ht="40" customHeight="1">
      <x:c r="A84" s="2" t="str">
        <x:v>14D</x:v>
      </x:c>
      <x:c r="B84" s="9" t="str">
        <x:v>Imported goods (including from SEZs)</x:v>
      </x:c>
      <x:c r="C84" s="10" t="n">
        <x:v>0</x:v>
      </x:c>
      <x:c r="D84" s="10" t="n">
        <x:v>0</x:v>
      </x:c>
      <x:c r="E84" s="10" t="n">
        <x:v>0</x:v>
      </x:c>
      <x:c r="F84" s="10" t="n">
        <x:v>0</x:v>
      </x:c>
      <x:c r="G84" s="9" t="str">
        <x:v>No such cost assumed in the simplified case</x:v>
      </x:c>
      <x:c r="H84" s="9"/>
    </x:row>
    <x:row r="85" ht="40" customHeight="1">
      <x:c r="A85" s="2" t="str">
        <x:v>14E</x:v>
      </x:c>
      <x:c r="B85" s="9" t="str">
        <x:v>Rent and Insurance</x:v>
      </x:c>
      <x:c r="C85" s="10" t="n">
        <x:v>4000000</x:v>
      </x:c>
      <x:c r="D85" s="10" t="n">
        <x:f>'Source schedules'!D122</x:f>
        <x:v>720000</x:v>
      </x:c>
      <x:c r="E85" s="10" t="n">
        <x:f>F85</x:f>
        <x:v>720000</x:v>
      </x:c>
      <x:c r="F85" s="10" t="n">
        <x:f>Sources!E27</x:f>
        <x:v>720000</x:v>
      </x:c>
      <x:c r="G85" s="9" t="str">
        <x:v>Assumed supported for illustration</x:v>
      </x:c>
      <x:c r="H85" s="9"/>
    </x:row>
    <x:row r="86" ht="40" customHeight="1">
      <x:c r="A86" s="2" t="str">
        <x:v>14F</x:v>
      </x:c>
      <x:c r="B86" s="9" t="str">
        <x:v>Goods lost, stolen, destroyed, written off, gifts or free samples</x:v>
      </x:c>
      <x:c r="C86" s="10" t="n">
        <x:v>0</x:v>
      </x:c>
      <x:c r="D86" s="10" t="n">
        <x:v>0</x:v>
      </x:c>
      <x:c r="E86" s="10" t="n">
        <x:v>0</x:v>
      </x:c>
      <x:c r="F86" s="10" t="n">
        <x:v>0</x:v>
      </x:c>
      <x:c r="G86" s="9" t="str">
        <x:v>No such cost assumed in the simplified case</x:v>
      </x:c>
      <x:c r="H86" s="9"/>
    </x:row>
    <x:row r="87" ht="40" customHeight="1">
      <x:c r="A87" s="2" t="str">
        <x:v>14G</x:v>
      </x:c>
      <x:c r="B87" s="9" t="str">
        <x:v>Royalties</x:v>
      </x:c>
      <x:c r="C87" s="10" t="n">
        <x:v>0</x:v>
      </x:c>
      <x:c r="D87" s="10" t="n">
        <x:v>0</x:v>
      </x:c>
      <x:c r="E87" s="10" t="n">
        <x:v>0</x:v>
      </x:c>
      <x:c r="F87" s="10" t="n">
        <x:v>0</x:v>
      </x:c>
      <x:c r="G87" s="9" t="str">
        <x:v>No such cost assumed in the simplified case</x:v>
      </x:c>
      <x:c r="H87" s="9"/>
    </x:row>
    <x:row r="88" ht="40" customHeight="1">
      <x:c r="A88" s="2" t="str">
        <x:v>14H</x:v>
      </x:c>
      <x:c r="B88" s="9" t="str">
        <x:v>Employees’ cost</x:v>
      </x:c>
      <x:c r="C88" s="10" t="n">
        <x:v>0</x:v>
      </x:c>
      <x:c r="D88" s="10" t="n">
        <x:v>0</x:v>
      </x:c>
      <x:c r="E88" s="10" t="n">
        <x:v>0</x:v>
      </x:c>
      <x:c r="F88" s="10" t="n">
        <x:v>0</x:v>
      </x:c>
      <x:c r="G88" s="9" t="str">
        <x:v>No such cost assumed in the simplified case</x:v>
      </x:c>
      <x:c r="H88" s="9"/>
    </x:row>
    <x:row r="89" ht="40" customHeight="1">
      <x:c r="A89" s="2" t="str">
        <x:v>14I</x:v>
      </x:c>
      <x:c r="B89" s="9" t="str">
        <x:v>Conveyance charges</x:v>
      </x:c>
      <x:c r="C89" s="10" t="n">
        <x:v>0</x:v>
      </x:c>
      <x:c r="D89" s="10" t="n">
        <x:v>0</x:v>
      </x:c>
      <x:c r="E89" s="10" t="n">
        <x:v>0</x:v>
      </x:c>
      <x:c r="F89" s="10" t="n">
        <x:v>0</x:v>
      </x:c>
      <x:c r="G89" s="9" t="str">
        <x:v>No such cost assumed in the simplified case</x:v>
      </x:c>
      <x:c r="H89" s="9"/>
    </x:row>
    <x:row r="90" ht="40" customHeight="1">
      <x:c r="A90" s="2" t="str">
        <x:v>14J</x:v>
      </x:c>
      <x:c r="B90" s="9" t="str">
        <x:v>Bank charges</x:v>
      </x:c>
      <x:c r="C90" s="10" t="n">
        <x:v>0</x:v>
      </x:c>
      <x:c r="D90" s="10" t="n">
        <x:v>0</x:v>
      </x:c>
      <x:c r="E90" s="10" t="n">
        <x:v>0</x:v>
      </x:c>
      <x:c r="F90" s="10" t="n">
        <x:v>0</x:v>
      </x:c>
      <x:c r="G90" s="9" t="str">
        <x:v>No such cost assumed in the simplified case</x:v>
      </x:c>
      <x:c r="H90" s="9"/>
    </x:row>
    <x:row r="91" ht="40" customHeight="1">
      <x:c r="A91" s="2" t="str">
        <x:v>14K</x:v>
      </x:c>
      <x:c r="B91" s="9" t="str">
        <x:v>Entertainment charges</x:v>
      </x:c>
      <x:c r="C91" s="10" t="n">
        <x:v>0</x:v>
      </x:c>
      <x:c r="D91" s="10" t="n">
        <x:v>0</x:v>
      </x:c>
      <x:c r="E91" s="10" t="n">
        <x:v>0</x:v>
      </x:c>
      <x:c r="F91" s="10" t="n">
        <x:v>0</x:v>
      </x:c>
      <x:c r="G91" s="9" t="str">
        <x:v>No such cost assumed in the simplified case</x:v>
      </x:c>
      <x:c r="H91" s="9"/>
    </x:row>
    <x:row r="92" ht="40" customHeight="1">
      <x:c r="A92" s="2" t="str">
        <x:v>14L</x:v>
      </x:c>
      <x:c r="B92" s="9" t="str">
        <x:v>Stationery expenses</x:v>
      </x:c>
      <x:c r="C92" s="10" t="n">
        <x:v>0</x:v>
      </x:c>
      <x:c r="D92" s="10" t="n">
        <x:v>0</x:v>
      </x:c>
      <x:c r="E92" s="10" t="n">
        <x:v>0</x:v>
      </x:c>
      <x:c r="F92" s="10" t="n">
        <x:v>0</x:v>
      </x:c>
      <x:c r="G92" s="9" t="str">
        <x:v>No such cost assumed in the simplified case</x:v>
      </x:c>
      <x:c r="H92" s="9"/>
    </x:row>
    <x:row r="93" ht="40" customHeight="1">
      <x:c r="A93" s="2" t="str">
        <x:v>14M</x:v>
      </x:c>
      <x:c r="B93" s="9" t="str">
        <x:v>Repair and Maintenance</x:v>
      </x:c>
      <x:c r="C93" s="10" t="n">
        <x:v>0</x:v>
      </x:c>
      <x:c r="D93" s="10" t="n">
        <x:v>0</x:v>
      </x:c>
      <x:c r="E93" s="10" t="n">
        <x:v>0</x:v>
      </x:c>
      <x:c r="F93" s="10" t="n">
        <x:v>0</x:v>
      </x:c>
      <x:c r="G93" s="9" t="str">
        <x:v>No such cost assumed in the simplified case</x:v>
      </x:c>
      <x:c r="H93" s="9"/>
    </x:row>
    <x:row r="94" ht="40" customHeight="1">
      <x:c r="A94" s="2" t="str">
        <x:v>14N</x:v>
      </x:c>
      <x:c r="B94" s="9" t="str">
        <x:v>Other miscellaneous expenses</x:v>
      </x:c>
      <x:c r="C94" s="10" t="n">
        <x:v>0</x:v>
      </x:c>
      <x:c r="D94" s="10" t="n">
        <x:v>0</x:v>
      </x:c>
      <x:c r="E94" s="10" t="n">
        <x:v>0</x:v>
      </x:c>
      <x:c r="F94" s="10" t="n">
        <x:v>0</x:v>
      </x:c>
      <x:c r="G94" s="9" t="str">
        <x:v>No such cost assumed in the simplified case</x:v>
      </x:c>
      <x:c r="H94" s="9"/>
    </x:row>
    <x:row r="95" ht="40" customHeight="1">
      <x:c r="A95" s="2" t="str">
        <x:v>14O</x:v>
      </x:c>
      <x:c r="B95" s="9" t="str">
        <x:v>Capital goods</x:v>
      </x:c>
      <x:c r="C95" s="10" t="n">
        <x:v>4055556</x:v>
      </x:c>
      <x:c r="D95" s="10" t="n">
        <x:f>'Source schedules'!D128+'Source schedules'!D134</x:f>
        <x:v>730000</x:v>
      </x:c>
      <x:c r="E95" s="10" t="str">
        <x:v>Review open</x:v>
      </x:c>
      <x:c r="F95" s="10" t="n">
        <x:f>Sources!E28</x:f>
        <x:v>730000</x:v>
      </x:c>
      <x:c r="G95" s="9" t="str">
        <x:v>EX03: INR 120,000 of the INR 730,000 claim awaits evidence</x:v>
      </x:c>
      <x:c r="H95" s="9"/>
    </x:row>
    <x:row r="96" ht="40" customHeight="1">
      <x:c r="A96" s="2" t="str">
        <x:v>14P</x:v>
      </x:c>
      <x:c r="B96" s="9" t="str">
        <x:v>Any other expense 1</x:v>
      </x:c>
      <x:c r="C96" s="10" t="n">
        <x:v>0</x:v>
      </x:c>
      <x:c r="D96" s="10" t="n">
        <x:v>0</x:v>
      </x:c>
      <x:c r="E96" s="10" t="n">
        <x:v>0</x:v>
      </x:c>
      <x:c r="F96" s="10" t="n">
        <x:v>0</x:v>
      </x:c>
      <x:c r="G96" s="9" t="str">
        <x:v>No such cost assumed in the simplified case</x:v>
      </x:c>
      <x:c r="H96" s="9"/>
    </x:row>
    <x:row r="97" ht="40" customHeight="1">
      <x:c r="A97" s="2" t="str">
        <x:v>14Q</x:v>
      </x:c>
      <x:c r="B97" s="9" t="str">
        <x:v>Any other expense 2</x:v>
      </x:c>
      <x:c r="C97" s="10" t="n">
        <x:v>0</x:v>
      </x:c>
      <x:c r="D97" s="10" t="n">
        <x:v>0</x:v>
      </x:c>
      <x:c r="E97" s="10" t="n">
        <x:v>0</x:v>
      </x:c>
      <x:c r="F97" s="10" t="n">
        <x:v>0</x:v>
      </x:c>
      <x:c r="G97" s="9" t="str">
        <x:v>No such cost assumed in the simplified case</x:v>
      </x:c>
      <x:c r="H97" s="9"/>
    </x:row>
    <x:row r="98" ht="40" customHeight="1">
      <x:c r="A98" s="2"/>
      <x:c r="B98" s="9"/>
      <x:c r="C98" s="10"/>
      <x:c r="D98" s="10"/>
      <x:c r="E98" s="10"/>
      <x:c r="F98" s="10"/>
      <x:c r="G98" s="9"/>
      <x:c r="H98" s="9"/>
    </x:row>
    <x:row r="99" ht="40" customHeight="1">
      <x:c r="A99" s="18" t="str">
        <x:v>14R</x:v>
      </x:c>
      <x:c r="B99" s="27" t="str">
        <x:v>Total amount of eligible ITC availed</x:v>
      </x:c>
      <x:c r="C99" s="19" t="str">
        <x:v>n.a.</x:v>
      </x:c>
      <x:c r="D99" s="19" t="str">
        <x:v>n.a.</x:v>
      </x:c>
      <x:c r="E99" s="19" t="str">
        <x:v>Not final</x:v>
      </x:c>
      <x:c r="F99" s="19" t="n">
        <x:f>SUM(F81:F97)</x:f>
        <x:v>9400000</x:v>
      </x:c>
      <x:c r="G99" s="27" t="str">
        <x:v>Capital-goods eligibility still open</x:v>
      </x:c>
      <x:c r="H99" s="9"/>
    </x:row>
    <x:row r="100" ht="40" customHeight="1">
      <x:c r="A100" s="2" t="str">
        <x:v>14S</x:v>
      </x:c>
      <x:c r="B100" s="9" t="str">
        <x:v>ITC claimed in Annual Return (GSTR-9)</x:v>
      </x:c>
      <x:c r="C100" s="10" t="str">
        <x:v>n.a.</x:v>
      </x:c>
      <x:c r="D100" s="10" t="str">
        <x:v>n.a.</x:v>
      </x:c>
      <x:c r="E100" s="10" t="n">
        <x:f>Sources!E24</x:f>
        <x:v>9400000</x:v>
      </x:c>
      <x:c r="F100" s="10"/>
      <x:c r="G100" s="9" t="str">
        <x:v>Independent annual-return control</x:v>
      </x:c>
      <x:c r="H100" s="9"/>
    </x:row>
    <x:row r="101" ht="40" customHeight="1">
      <x:c r="A101" s="2" t="str">
        <x:v>14T</x:v>
      </x:c>
      <x:c r="B101" s="9" t="str">
        <x:v>Un-reconciled ITC</x:v>
      </x:c>
      <x:c r="C101" s="10" t="str">
        <x:v>n.a.</x:v>
      </x:c>
      <x:c r="D101" s="10" t="str">
        <x:v>n.a.</x:v>
      </x:c>
      <x:c r="E101" s="10" t="str">
        <x:v>Not final</x:v>
      </x:c>
      <x:c r="F101" s="10"/>
      <x:c r="G101" s="9" t="str">
        <x:v>Do not turn a pending assessment into zero</x:v>
      </x:c>
      <x:c r="H101" s="9"/>
    </x:row>
    <x:row r="102" ht="40" customHeight="1">
      <x:c r="A102" s="2"/>
      <x:c r="B102" s="9"/>
      <x:c r="C102" s="2"/>
      <x:c r="D102" s="2"/>
      <x:c r="E102" s="2"/>
      <x:c r="F102" s="2"/>
      <x:c r="G102" s="2"/>
      <x:c r="H102" s="2"/>
    </x:row>
    <x:row r="103" ht="40" customHeight="1">
      <x:c r="A103" s="2"/>
      <x:c r="B103" s="9" t="str">
        <x:v>Tables 15–16 / Part V — Treatment and any additional liability are not determined.</x:v>
      </x:c>
      <x:c r="C103" s="2"/>
      <x:c r="D103" s="2"/>
      <x:c r="E103" s="2"/>
      <x:c r="F103" s="2"/>
      <x:c r="G103" s="2"/>
      <x:c r="H103" s="2"/>
    </x:row>
    <x:row r="104" ht="40" customHeight="1">
      <x:c r="A104" s="2"/>
      <x:c r="B104" s="9"/>
      <x:c r="C104" s="2"/>
      <x:c r="D104" s="2"/>
      <x:c r="E104" s="2"/>
      <x:c r="F104" s="2"/>
      <x:c r="G104" s="2"/>
      <x:c r="H104" s="2"/>
    </x:row>
    <x:row r="105" ht="55" customHeight="1">
      <x:c r="A105" s="8" t="str">
        <x:v>Row</x:v>
      </x:c>
      <x:c r="B105" s="8" t="str">
        <x:v>Table 17 — late fee payable and paid</x:v>
      </x:c>
      <x:c r="C105" s="8" t="str">
        <x:v>Payable</x:v>
      </x:c>
      <x:c r="D105" s="8" t="str">
        <x:v>Paid</x:v>
      </x:c>
      <x:c r="E105" s="2"/>
      <x:c r="F105" s="2"/>
      <x:c r="G105" s="2"/>
      <x:c r="H105" s="2"/>
    </x:row>
    <x:row r="106" ht="40" customHeight="1">
      <x:c r="A106" s="2" t="str">
        <x:v>17A</x:v>
      </x:c>
      <x:c r="B106" s="9" t="str">
        <x:v>Integrated tax</x:v>
      </x:c>
      <x:c r="C106" s="2" t="str">
        <x:v>Not determined</x:v>
      </x:c>
      <x:c r="D106" s="2" t="str">
        <x:v>Not determined</x:v>
      </x:c>
      <x:c r="E106" s="2"/>
      <x:c r="F106" s="2"/>
      <x:c r="G106" s="2"/>
      <x:c r="H106" s="2"/>
    </x:row>
    <x:row r="107" ht="40" customHeight="1">
      <x:c r="A107" s="2" t="str">
        <x:v>17B</x:v>
      </x:c>
      <x:c r="B107" s="9" t="str">
        <x:v>Central tax</x:v>
      </x:c>
      <x:c r="C107" s="2" t="str">
        <x:v>Not determined</x:v>
      </x:c>
      <x:c r="D107" s="2" t="str">
        <x:v>Not determined</x:v>
      </x:c>
      <x:c r="E107" s="2"/>
      <x:c r="F107" s="2"/>
      <x:c r="G107" s="2"/>
      <x:c r="H107" s="2"/>
    </x:row>
    <x:row r="108" ht="40" customHeight="1">
      <x:c r="A108" s="2" t="str">
        <x:v>17C</x:v>
      </x:c>
      <x:c r="B108" s="9" t="str">
        <x:v>State / UT tax</x:v>
      </x:c>
      <x:c r="C108" s="2" t="str">
        <x:v>Not determined</x:v>
      </x:c>
      <x:c r="D108" s="2" t="str">
        <x:v>Not determined</x:v>
      </x:c>
      <x:c r="E108" s="2"/>
      <x:c r="F108" s="2"/>
      <x:c r="G108" s="2"/>
      <x:c r="H108" s="2"/>
    </x:row>
    <x:row r="109" ht="40" customHeight="1">
      <x:c r="A109" s="2"/>
      <x:c r="B109" s="9"/>
      <x:c r="C109" s="2"/>
      <x:c r="D109" s="2"/>
      <x:c r="E109" s="2"/>
      <x:c r="F109" s="2"/>
      <x:c r="G109" s="2"/>
      <x:c r="H109" s="2"/>
    </x:row>
    <x:row r="110" ht="40" customHeight="1">
      <x:c r="A110" s="2"/>
      <x:c r="B110" s="9" t="str">
        <x:v>Selected draft sections only. Not a filing utility or a completed return. See Form coverage.</x:v>
      </x:c>
      <x:c r="C110" s="2"/>
      <x:c r="D110" s="2"/>
      <x:c r="E110" s="2"/>
      <x:c r="F110" s="2"/>
      <x:c r="G110" s="2"/>
      <x:c r="H110" s="2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  <x:row r="112" ht="25" customHeight="1">
      <x:c r="A112" s="2"/>
      <x:c r="B112" s="2"/>
      <x:c r="C112" s="2"/>
      <x:c r="D112" s="2"/>
      <x:c r="E112" s="2"/>
      <x:c r="F112" s="2"/>
      <x:c r="G112" s="2"/>
      <x:c r="H112" s="2"/>
    </x:row>
    <x:row r="113" ht="25" customHeight="1">
      <x:c r="A113" s="2"/>
      <x:c r="B113" s="2"/>
      <x:c r="C113" s="2"/>
      <x:c r="D113" s="2"/>
      <x:c r="E113" s="2"/>
      <x:c r="F113" s="2"/>
      <x:c r="G113" s="2"/>
      <x:c r="H113" s="2"/>
    </x:row>
    <x:row r="114" ht="25" customHeight="1">
      <x:c r="A114" s="2"/>
      <x:c r="B114" s="2"/>
      <x:c r="C114" s="2"/>
      <x:c r="D114" s="2"/>
      <x:c r="E114" s="2"/>
      <x:c r="F114" s="2"/>
      <x:c r="G114" s="2"/>
      <x:c r="H114" s="2"/>
    </x:row>
  </x:sheetData>
  <x:mergeCells>
    <x:mergeCell ref="B30:G30"/>
    <x:mergeCell ref="B42:G42"/>
    <x:mergeCell ref="B67:G67"/>
    <x:mergeCell ref="B68:G68"/>
    <x:mergeCell ref="B78:G78"/>
    <x:mergeCell ref="B103:G103"/>
    <x:mergeCell ref="B110:G11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.890000343322754" hidden="0" customWidth="1"/>
    <x:col min="2" max="2" width="43.33000183105469" hidden="0" customWidth="1"/>
    <x:col min="3" max="3" width="6.670000076293945" hidden="0" customWidth="1"/>
    <x:col min="4" max="4" width="17.219999313354492" hidden="0" customWidth="1"/>
    <x:col min="5" max="5" width="11.109999656677246" hidden="0" customWidth="1"/>
    <x:col min="6" max="6" width="37.779998779296875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Turnover reconciliation</x:v>
      </x:c>
      <x:c r="B2" s="2"/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4" t="str">
        <x:v>SYNTHETIC | FY 2024-25 | INR, whole rupees | Human review open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30" customHeight="1">
      <x:c r="A6" s="8" t="str">
        <x:v>Form row</x:v>
      </x:c>
      <x:c r="B6" s="8" t="str">
        <x:v>Working label (abbreviated)</x:v>
      </x:c>
      <x:c r="C6" s="8" t="str">
        <x:v>Sign</x:v>
      </x:c>
      <x:c r="D6" s="8" t="str">
        <x:v>Amount (INR)</x:v>
      </x:c>
      <x:c r="E6" s="8" t="str">
        <x:v>Source ID</x:v>
      </x:c>
      <x:c r="F6" s="8" t="str">
        <x:v>Coverage / review status</x:v>
      </x:c>
    </x:row>
    <x:row r="7" ht="32" customHeight="1">
      <x:c r="A7" s="2" t="str">
        <x:v>5A</x:v>
      </x:c>
      <x:c r="B7" s="9" t="str">
        <x:v>Turnover per financial allocation</x:v>
      </x:c>
      <x:c r="C7" s="35" t="str">
        <x:v>+</x:v>
      </x:c>
      <x:c r="D7" s="10" t="n">
        <x:f>Sources!E7</x:f>
        <x:v>125000000</x:v>
      </x:c>
      <x:c r="E7" s="35" t="str">
        <x:v>S01</x:v>
      </x:c>
      <x:c r="F7" s="9" t="str">
        <x:v>Illustrative allocation</x:v>
      </x:c>
    </x:row>
    <x:row r="8" ht="32" customHeight="1">
      <x:c r="A8" s="2" t="str">
        <x:v>5B</x:v>
      </x:c>
      <x:c r="B8" s="9" t="str">
        <x:v>Opening unbilled revenue</x:v>
      </x:c>
      <x:c r="C8" s="35" t="str">
        <x:v>+</x:v>
      </x:c>
      <x:c r="D8" s="10" t="n">
        <x:f>Sources!E8</x:f>
        <x:v>2400000</x:v>
      </x:c>
      <x:c r="E8" s="35" t="str">
        <x:v>S02</x:v>
      </x:c>
      <x:c r="F8" s="9" t="str">
        <x:v>Corrected source v2; EX01</x:v>
      </x:c>
    </x:row>
    <x:row r="9" ht="32" customHeight="1">
      <x:c r="A9" s="2" t="str">
        <x:v>5C</x:v>
      </x:c>
      <x:c r="B9" s="9" t="str">
        <x:v>Closing unadjusted advances</x:v>
      </x:c>
      <x:c r="C9" s="35" t="str">
        <x:v>+</x:v>
      </x:c>
      <x:c r="D9" s="12" t="n">
        <x:v>0</x:v>
      </x:c>
      <x:c r="E9" s="35" t="str">
        <x:v>Case assumption</x:v>
      </x:c>
      <x:c r="F9" s="9" t="str">
        <x:v>No advances in this designed case</x:v>
      </x:c>
    </x:row>
    <x:row r="10" ht="32" customHeight="1">
      <x:c r="A10" s="2" t="str">
        <x:v>5D</x:v>
      </x:c>
      <x:c r="B10" s="9" t="str">
        <x:v>Deemed supplies - Schedule I</x:v>
      </x:c>
      <x:c r="C10" s="35" t="str">
        <x:v>+</x:v>
      </x:c>
      <x:c r="D10" s="12" t="n">
        <x:v>0</x:v>
      </x:c>
      <x:c r="E10" s="35" t="str">
        <x:v>Case assumption</x:v>
      </x:c>
      <x:c r="F10" s="9" t="str">
        <x:v>No such supplies assumed</x:v>
      </x:c>
    </x:row>
    <x:row r="11" ht="32" customHeight="1">
      <x:c r="A11" s="2" t="str">
        <x:v>5E</x:v>
      </x:c>
      <x:c r="B11" s="9" t="str">
        <x:v>Post-year credit notes in annual return</x:v>
      </x:c>
      <x:c r="C11" s="35" t="str">
        <x:v>-</x:v>
      </x:c>
      <x:c r="D11" s="10" t="n">
        <x:f>Sources!E10</x:f>
        <x:v>600000</x:v>
      </x:c>
      <x:c r="E11" s="35" t="str">
        <x:v>S04</x:v>
      </x:c>
      <x:c r="F11" s="9" t="str">
        <x:v>Assumed period support; EX04</x:v>
      </x:c>
    </x:row>
    <x:row r="12" ht="32" customHeight="1">
      <x:c r="A12" s="2" t="str">
        <x:v>5F</x:v>
      </x:c>
      <x:c r="B12" s="9" t="str">
        <x:v>Trade discounts not permissible under GST</x:v>
      </x:c>
      <x:c r="C12" s="35" t="str">
        <x:v>+</x:v>
      </x:c>
      <x:c r="D12" s="12" t="n">
        <x:v>0</x:v>
      </x:c>
      <x:c r="E12" s="35" t="str">
        <x:v>Case assumption</x:v>
      </x:c>
      <x:c r="F12" s="9" t="str">
        <x:v>None assumed</x:v>
      </x:c>
    </x:row>
    <x:row r="13" ht="32" customHeight="1">
      <x:c r="A13" s="2" t="str">
        <x:v>5G</x:v>
      </x:c>
      <x:c r="B13" s="9" t="str">
        <x:v>April-June 2017 turnover</x:v>
      </x:c>
      <x:c r="C13" s="35" t="str">
        <x:v>-</x:v>
      </x:c>
      <x:c r="D13" s="12" t="n">
        <x:v>0</x:v>
      </x:c>
      <x:c r="E13" s="35" t="str">
        <x:v>Case assumption</x:v>
      </x:c>
      <x:c r="F13" s="9" t="str">
        <x:v>Not applicable to this case year</x:v>
      </x:c>
    </x:row>
    <x:row r="14" ht="32" customHeight="1">
      <x:c r="A14" s="2" t="str">
        <x:v>5H</x:v>
      </x:c>
      <x:c r="B14" s="9" t="str">
        <x:v>Closing unbilled revenue</x:v>
      </x:c>
      <x:c r="C14" s="35" t="str">
        <x:v>-</x:v>
      </x:c>
      <x:c r="D14" s="10" t="n">
        <x:f>Sources!E9</x:f>
        <x:v>3100000</x:v>
      </x:c>
      <x:c r="E14" s="35" t="str">
        <x:v>S03</x:v>
      </x:c>
      <x:c r="F14" s="9" t="str">
        <x:v>Timing adjustment</x:v>
      </x:c>
    </x:row>
    <x:row r="15" ht="32" customHeight="1">
      <x:c r="A15" s="2" t="str">
        <x:v>5I</x:v>
      </x:c>
      <x:c r="B15" s="9" t="str">
        <x:v>Opening unadjusted advances</x:v>
      </x:c>
      <x:c r="C15" s="35" t="str">
        <x:v>-</x:v>
      </x:c>
      <x:c r="D15" s="12" t="n">
        <x:v>0</x:v>
      </x:c>
      <x:c r="E15" s="35" t="str">
        <x:v>Case assumption</x:v>
      </x:c>
      <x:c r="F15" s="9" t="str">
        <x:v>None assumed</x:v>
      </x:c>
    </x:row>
    <x:row r="16" ht="32" customHeight="1">
      <x:c r="A16" s="2" t="str">
        <x:v>5J</x:v>
      </x:c>
      <x:c r="B16" s="9" t="str">
        <x:v>Credit notes not permissible under GST</x:v>
      </x:c>
      <x:c r="C16" s="35" t="str">
        <x:v>+</x:v>
      </x:c>
      <x:c r="D16" s="12" t="n">
        <x:v>0</x:v>
      </x:c>
      <x:c r="E16" s="35" t="str">
        <x:v>Case assumption</x:v>
      </x:c>
      <x:c r="F16" s="9" t="str">
        <x:v>None assumed</x:v>
      </x:c>
    </x:row>
    <x:row r="17" ht="32" customHeight="1">
      <x:c r="A17" s="2" t="str">
        <x:v>5K</x:v>
      </x:c>
      <x:c r="B17" s="9" t="str">
        <x:v>SEZ-to-DTA adjustment</x:v>
      </x:c>
      <x:c r="C17" s="35" t="str">
        <x:v>-</x:v>
      </x:c>
      <x:c r="D17" s="12" t="n">
        <x:v>0</x:v>
      </x:c>
      <x:c r="E17" s="35" t="str">
        <x:v>Case assumption</x:v>
      </x:c>
      <x:c r="F17" s="9" t="str">
        <x:v>None assumed</x:v>
      </x:c>
    </x:row>
    <x:row r="18" ht="32" customHeight="1">
      <x:c r="A18" s="2" t="str">
        <x:v>5L</x:v>
      </x:c>
      <x:c r="B18" s="9" t="str">
        <x:v>Composition-period turnover</x:v>
      </x:c>
      <x:c r="C18" s="35" t="str">
        <x:v>-</x:v>
      </x:c>
      <x:c r="D18" s="12" t="n">
        <x:v>0</x:v>
      </x:c>
      <x:c r="E18" s="35" t="str">
        <x:v>Case assumption</x:v>
      </x:c>
      <x:c r="F18" s="9" t="str">
        <x:v>None assumed</x:v>
      </x:c>
    </x:row>
    <x:row r="19" ht="32" customHeight="1">
      <x:c r="A19" s="2" t="str">
        <x:v>5M</x:v>
      </x:c>
      <x:c r="B19" s="9" t="str">
        <x:v>Section 15 / rules adjustment</x:v>
      </x:c>
      <x:c r="C19" s="35" t="str">
        <x:v>+/-</x:v>
      </x:c>
      <x:c r="D19" s="12" t="n">
        <x:v>0</x:v>
      </x:c>
      <x:c r="E19" s="35" t="str">
        <x:v>Case assumption</x:v>
      </x:c>
      <x:c r="F19" s="9" t="str">
        <x:v>None assumed</x:v>
      </x:c>
    </x:row>
    <x:row r="20" ht="32" customHeight="1">
      <x:c r="A20" s="2" t="str">
        <x:v>5N</x:v>
      </x:c>
      <x:c r="B20" s="9" t="str">
        <x:v>Foreign exchange adjustment</x:v>
      </x:c>
      <x:c r="C20" s="35" t="str">
        <x:v>+/-</x:v>
      </x:c>
      <x:c r="D20" s="12" t="n">
        <x:v>0</x:v>
      </x:c>
      <x:c r="E20" s="35" t="str">
        <x:v>Case assumption</x:v>
      </x:c>
      <x:c r="F20" s="9" t="str">
        <x:v>None assumed</x:v>
      </x:c>
    </x:row>
    <x:row r="21" ht="32" customHeight="1">
      <x:c r="A21" s="2" t="str">
        <x:v>5O</x:v>
      </x:c>
      <x:c r="B21" s="9" t="str">
        <x:v>Other adjustment</x:v>
      </x:c>
      <x:c r="C21" s="35" t="str">
        <x:v>+/-</x:v>
      </x:c>
      <x:c r="D21" s="12" t="n">
        <x:v>0</x:v>
      </x:c>
      <x:c r="E21" s="35" t="str">
        <x:v>Case assumption</x:v>
      </x:c>
      <x:c r="F21" s="9" t="str">
        <x:v>None assumed</x:v>
      </x:c>
    </x:row>
    <x:row r="22" ht="32" customHeight="1">
      <x:c r="A22" s="18" t="str">
        <x:v>5P</x:v>
      </x:c>
      <x:c r="B22" s="27" t="str">
        <x:v>Annual turnover after adjustments</x:v>
      </x:c>
      <x:c r="C22" s="36" t="str">
        <x:v>Total</x:v>
      </x:c>
      <x:c r="D22" s="19" t="n">
        <x:f>D7+D8+D9+D10-D11+D12-D13-D14-D15+D16-D17-D18+D19+D20+D21</x:f>
        <x:v>123700000</x:v>
      </x:c>
      <x:c r="E22" s="36" t="str">
        <x:v>Calculated</x:v>
      </x:c>
      <x:c r="F22" s="27" t="str">
        <x:v>5A + additions - deductions</x:v>
      </x:c>
    </x:row>
    <x:row r="23" ht="32" customHeight="1">
      <x:c r="A23" s="2" t="str">
        <x:v>5Q</x:v>
      </x:c>
      <x:c r="B23" s="9" t="str">
        <x:v>Annual-return turnover</x:v>
      </x:c>
      <x:c r="C23" s="35" t="str">
        <x:v>Control</x:v>
      </x:c>
      <x:c r="D23" s="10" t="n">
        <x:f>Sources!E11</x:f>
        <x:v>123700000</x:v>
      </x:c>
      <x:c r="E23" s="35" t="str">
        <x:v>S05</x:v>
      </x:c>
      <x:c r="F23" s="9" t="str">
        <x:v>Synthetic return control</x:v>
      </x:c>
    </x:row>
    <x:row r="24" ht="32" customHeight="1">
      <x:c r="A24" s="18" t="str">
        <x:v>5R</x:v>
      </x:c>
      <x:c r="B24" s="27" t="str">
        <x:v>Unreconciled gross turnover</x:v>
      </x:c>
      <x:c r="C24" s="36" t="str">
        <x:v>Q-P</x:v>
      </x:c>
      <x:c r="D24" s="19" t="n">
        <x:f>D23-D22</x:f>
        <x:v>0</x:v>
      </x:c>
      <x:c r="E24" s="36" t="str">
        <x:v>Calculated</x:v>
      </x:c>
      <x:c r="F24" s="27" t="str">
        <x:v>Zero does not close unrelated queries</x:v>
      </x:c>
    </x:row>
    <x:row r="25" ht="32" customHeight="1">
      <x:c r="A25" s="2"/>
      <x:c r="B25" s="9"/>
      <x:c r="C25" s="35"/>
      <x:c r="D25" s="10"/>
      <x:c r="E25" s="35"/>
      <x:c r="F25" s="9"/>
    </x:row>
    <x:row r="26" ht="32" customHeight="1">
      <x:c r="A26" s="2"/>
      <x:c r="B26" s="9"/>
      <x:c r="C26" s="35"/>
      <x:c r="D26" s="10"/>
      <x:c r="E26" s="35"/>
      <x:c r="F26" s="9"/>
    </x:row>
    <x:row r="27" ht="32" customHeight="1">
      <x:c r="A27" s="2"/>
      <x:c r="B27" s="9"/>
      <x:c r="C27" s="35"/>
      <x:c r="D27" s="10"/>
      <x:c r="E27" s="35"/>
      <x:c r="F27" s="9"/>
    </x:row>
    <x:row r="28" ht="32" customHeight="1">
      <x:c r="A28" s="8" t="str">
        <x:v>Form row</x:v>
      </x:c>
      <x:c r="B28" s="8" t="str">
        <x:v>Taxable turnover bridge</x:v>
      </x:c>
      <x:c r="C28" s="8" t="str">
        <x:v>Sign</x:v>
      </x:c>
      <x:c r="D28" s="22" t="str">
        <x:v>Amount (INR)</x:v>
      </x:c>
      <x:c r="E28" s="8" t="str">
        <x:v>Source ID</x:v>
      </x:c>
      <x:c r="F28" s="8" t="str">
        <x:v>Coverage / review status</x:v>
      </x:c>
    </x:row>
    <x:row r="29" ht="32" customHeight="1">
      <x:c r="A29" s="2" t="str">
        <x:v>7A</x:v>
      </x:c>
      <x:c r="B29" s="9" t="str">
        <x:v>Annual turnover after adjustments</x:v>
      </x:c>
      <x:c r="C29" s="35" t="str">
        <x:v>+</x:v>
      </x:c>
      <x:c r="D29" s="10" t="n">
        <x:f>D22</x:f>
        <x:v>123700000</x:v>
      </x:c>
      <x:c r="E29" s="35" t="str">
        <x:v>5P</x:v>
      </x:c>
      <x:c r="F29" s="9" t="str">
        <x:v>Linked to gross turnover</x:v>
      </x:c>
    </x:row>
    <x:row r="30" ht="32" customHeight="1">
      <x:c r="A30" s="2" t="str">
        <x:v>7B</x:v>
      </x:c>
      <x:c r="B30" s="9" t="str">
        <x:v>Exempt / nil / non-GST / no-supply</x:v>
      </x:c>
      <x:c r="C30" s="35" t="str">
        <x:v>-</x:v>
      </x:c>
      <x:c r="D30" s="10" t="n">
        <x:f>Sources!E12</x:f>
        <x:v>5000000</x:v>
      </x:c>
      <x:c r="E30" s="35" t="str">
        <x:v>S06</x:v>
      </x:c>
      <x:c r="F30" s="9" t="str">
        <x:v>Classification assumed supported</x:v>
      </x:c>
    </x:row>
    <x:row r="31" ht="32" customHeight="1">
      <x:c r="A31" s="2" t="str">
        <x:v>7C</x:v>
      </x:c>
      <x:c r="B31" s="9" t="str">
        <x:v>Zero-rated without payment of tax</x:v>
      </x:c>
      <x:c r="C31" s="35" t="str">
        <x:v>-</x:v>
      </x:c>
      <x:c r="D31" s="10" t="n">
        <x:f>Sources!E13</x:f>
        <x:v>8000000</x:v>
      </x:c>
      <x:c r="E31" s="35" t="str">
        <x:v>S07</x:v>
      </x:c>
      <x:c r="F31" s="9" t="str">
        <x:v>Classification assumed supported</x:v>
      </x:c>
    </x:row>
    <x:row r="32" ht="32" customHeight="1">
      <x:c r="A32" s="2" t="str">
        <x:v>7D</x:v>
      </x:c>
      <x:c r="B32" s="9" t="str">
        <x:v>Recipient reverse-charge supplies</x:v>
      </x:c>
      <x:c r="C32" s="35" t="str">
        <x:v>-</x:v>
      </x:c>
      <x:c r="D32" s="10" t="n">
        <x:f>Sources!E14</x:f>
        <x:v>2000000</x:v>
      </x:c>
      <x:c r="E32" s="35" t="str">
        <x:v>S08</x:v>
      </x:c>
      <x:c r="F32" s="9" t="str">
        <x:v>Outward supplies, not inward RCM</x:v>
      </x:c>
    </x:row>
    <x:row r="33" ht="32" customHeight="1">
      <x:c r="A33" s="2" t="str">
        <x:v>7D1</x:v>
      </x:c>
      <x:c r="B33" s="9" t="str">
        <x:v>Section 9(5) supplier-side supplies</x:v>
      </x:c>
      <x:c r="C33" s="35" t="str">
        <x:v>-</x:v>
      </x:c>
      <x:c r="D33" s="12" t="n">
        <x:v>0</x:v>
      </x:c>
      <x:c r="E33" s="35" t="str">
        <x:v>Case assumption</x:v>
      </x:c>
      <x:c r="F33" s="9" t="str">
        <x:v>No such activity; 2025 amendment</x:v>
      </x:c>
    </x:row>
    <x:row r="34" ht="32" customHeight="1">
      <x:c r="A34" s="18" t="str">
        <x:v>7E</x:v>
      </x:c>
      <x:c r="B34" s="27" t="str">
        <x:v>Taxable turnover after adjustments</x:v>
      </x:c>
      <x:c r="C34" s="36" t="str">
        <x:v>Total</x:v>
      </x:c>
      <x:c r="D34" s="19" t="n">
        <x:f>D29-SUM(D30:D33)</x:f>
        <x:v>108700000</x:v>
      </x:c>
      <x:c r="E34" s="36" t="str">
        <x:v>Calculated</x:v>
      </x:c>
      <x:c r="F34" s="27" t="str">
        <x:v>7A - 7B - 7C - 7D - 7D1</x:v>
      </x:c>
    </x:row>
    <x:row r="35" ht="32" customHeight="1">
      <x:c r="A35" s="2" t="str">
        <x:v>7F</x:v>
      </x:c>
      <x:c r="B35" s="9" t="str">
        <x:v>Annual-return taxable turnover</x:v>
      </x:c>
      <x:c r="C35" s="35" t="str">
        <x:v>Control</x:v>
      </x:c>
      <x:c r="D35" s="10" t="n">
        <x:f>Sources!E15</x:f>
        <x:v>108700000</x:v>
      </x:c>
      <x:c r="E35" s="35" t="str">
        <x:v>S09</x:v>
      </x:c>
      <x:c r="F35" s="9" t="str">
        <x:v>Synthetic return control</x:v>
      </x:c>
    </x:row>
    <x:row r="36" ht="32" customHeight="1">
      <x:c r="A36" s="18" t="str">
        <x:v>7G</x:v>
      </x:c>
      <x:c r="B36" s="27" t="str">
        <x:v>Unreconciled taxable turnover</x:v>
      </x:c>
      <x:c r="C36" s="36" t="str">
        <x:v>F-E</x:v>
      </x:c>
      <x:c r="D36" s="19" t="n">
        <x:f>D35-D34</x:f>
        <x:v>0</x:v>
      </x:c>
      <x:c r="E36" s="36" t="str">
        <x:v>Calculated</x:v>
      </x:c>
      <x:c r="F36" s="27" t="str">
        <x:v>Separate from tax-head agreement</x:v>
      </x:c>
    </x:row>
    <x:row r="37" ht="25" customHeight="1">
      <x:c r="A37" s="2"/>
      <x:c r="B37" s="2"/>
      <x:c r="C37" s="2"/>
      <x:c r="D37" s="2"/>
      <x:c r="E37" s="2"/>
      <x:c r="F37" s="2"/>
    </x:row>
    <x:row r="38" ht="25" customHeight="1">
      <x:c r="A38" s="2"/>
      <x:c r="B38" s="2"/>
      <x:c r="C38" s="2"/>
      <x:c r="D38" s="2"/>
      <x:c r="E38" s="2"/>
      <x:c r="F38" s="2"/>
    </x:row>
    <x:row r="39" ht="36" customHeight="1">
      <x:c r="A39" s="34" t="str">
        <x:v>Zero inputs represent explicit synthetic assumptions, not missing evidence. Real engagements must test each applicable row.</x:v>
      </x:c>
      <x:c r="B39" s="9"/>
      <x:c r="C39" s="9"/>
      <x:c r="D39" s="9"/>
      <x:c r="E39" s="9"/>
      <x:c r="F39" s="9"/>
    </x:row>
    <x:row r="40" ht="25" customHeight="1">
      <x:c r="A40" s="2"/>
      <x:c r="B40" s="2"/>
      <x:c r="C40" s="2"/>
      <x:c r="D40" s="2"/>
      <x:c r="E40" s="2"/>
      <x:c r="F40" s="2"/>
    </x:row>
    <x:row r="41" ht="36" customHeight="1">
      <x:c r="A41" s="34" t="str">
        <x:v>Source correction: opening unbilled S24 v1 -&gt; S02 v2. Change = INR 600,000. Retain EX01 and both versions.</x:v>
      </x:c>
      <x:c r="B41" s="9"/>
      <x:c r="C41" s="9"/>
      <x:c r="D41" s="9"/>
      <x:c r="E41" s="9"/>
      <x:c r="F41" s="9"/>
    </x:row>
    <x:row r="42" ht="25" customHeight="1">
      <x:c r="A42" s="2"/>
      <x:c r="B42" s="2"/>
      <x:c r="C42" s="2"/>
      <x:c r="D42" s="2"/>
      <x:c r="E42" s="2"/>
      <x:c r="F42" s="2"/>
    </x:row>
    <x:row r="43" ht="34" customHeight="1">
      <x:c r="A43" s="34" t="str">
        <x:v>Abbreviated working labels. See the Sample page’s Official references; check the applicable year’s instructions with your reviewer.</x:v>
      </x:c>
      <x:c r="B43" s="9"/>
      <x:c r="C43" s="9"/>
      <x:c r="D43" s="9"/>
      <x:c r="E43" s="9"/>
      <x:c r="F43" s="9"/>
    </x:row>
    <x:row r="44" ht="25" customHeight="1">
      <x:c r="A44" s="2"/>
      <x:c r="B44" s="2"/>
      <x:c r="C44" s="2"/>
      <x:c r="D44" s="2"/>
      <x:c r="E44" s="2"/>
      <x:c r="F44" s="2"/>
    </x:row>
    <x:row r="45" ht="25" customHeight="1">
      <x:c r="A45" s="2"/>
      <x:c r="B45" s="2"/>
      <x:c r="C45" s="2"/>
      <x:c r="D45" s="2"/>
      <x:c r="E45" s="2"/>
      <x:c r="F45" s="2"/>
    </x:row>
  </x:sheetData>
  <x:mergeCells>
    <x:mergeCell ref="A43:F43"/>
    <x:mergeCell ref="A39:F39"/>
    <x:mergeCell ref="A41:F41"/>
  </x:mergeCells>
  <x:conditionalFormatting sqref="D24:D24">
    <x:cfRule type="cellIs" dxfId="1" priority="1" operator="notEqual">
      <x:formula>0</x:formula>
    </x:cfRule>
  </x:conditionalFormatting>
  <x:conditionalFormatting sqref="D36:D36">
    <x:cfRule type="cellIs" dxfId="2" priority="2" operator="notEqual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.889999389648438" hidden="0" customWidth="1"/>
    <x:col min="2" max="2" width="17.219999313354492" hidden="0" customWidth="1"/>
    <x:col min="3" max="3" width="10" hidden="0" customWidth="1"/>
    <x:col min="4" max="4" width="10" hidden="0" customWidth="1"/>
    <x:col min="5" max="5" width="10" hidden="0" customWidth="1"/>
    <x:col min="6" max="6" width="16.670000076293945" hidden="0" customWidth="1"/>
    <x:col min="7" max="7" width="16.670000076293945" hidden="0" customWidth="1"/>
    <x:col min="8" max="8" width="16.670000076293945" hidden="0" customWidth="1"/>
    <x:col min="9" max="9" width="26.67000007629394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Rate-wise tax working paper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4" t="str">
        <x:v>SYNTHETIC | FY 2024-25 | INR, whole rupees | Human review open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0" customHeight="1">
      <x:c r="A6" s="8" t="str">
        <x:v>Supply bucket</x:v>
      </x:c>
      <x:c r="B6" s="8" t="str">
        <x:v>Taxable value</x:v>
      </x:c>
      <x:c r="C6" s="8" t="str">
        <x:v>CGST rate</x:v>
      </x:c>
      <x:c r="D6" s="8" t="str">
        <x:v>SGST rate</x:v>
      </x:c>
      <x:c r="E6" s="8" t="str">
        <x:v>IGST rate</x:v>
      </x:c>
      <x:c r="F6" s="8" t="str">
        <x:v>CGST (INR)</x:v>
      </x:c>
      <x:c r="G6" s="8" t="str">
        <x:v>SGST (INR)</x:v>
      </x:c>
      <x:c r="H6" s="8" t="str">
        <x:v>IGST (INR)</x:v>
      </x:c>
      <x:c r="I6" s="8" t="str">
        <x:v>Sources / scope</x:v>
      </x:c>
    </x:row>
    <x:row r="7" ht="40" customHeight="1">
      <x:c r="A7" s="2" t="str">
        <x:v>Intra-state / 18%</x:v>
      </x:c>
      <x:c r="B7" s="10" t="n">
        <x:f>Sources!E16</x:f>
        <x:v>80000000</x:v>
      </x:c>
      <x:c r="C7" s="30" t="n">
        <x:v>0.09</x:v>
      </x:c>
      <x:c r="D7" s="30" t="n">
        <x:v>0.09</x:v>
      </x:c>
      <x:c r="E7" s="30" t="n">
        <x:v>0</x:v>
      </x:c>
      <x:c r="F7" s="10" t="n">
        <x:f>ROUND(B7*C7,0)</x:f>
        <x:v>7200000</x:v>
      </x:c>
      <x:c r="G7" s="10" t="n">
        <x:f>ROUND(B7*D7,0)</x:f>
        <x:v>7200000</x:v>
      </x:c>
      <x:c r="H7" s="10" t="n">
        <x:f>ROUND(B7*E7,0)</x:f>
        <x:v>0</x:v>
      </x:c>
      <x:c r="I7" s="9" t="str">
        <x:v>S10; designed rate assumption</x:v>
      </x:c>
    </x:row>
    <x:row r="8" ht="40" customHeight="1">
      <x:c r="A8" s="2" t="str">
        <x:v>Inter-state / 18%</x:v>
      </x:c>
      <x:c r="B8" s="10" t="n">
        <x:f>Sources!E17</x:f>
        <x:v>28700000</x:v>
      </x:c>
      <x:c r="C8" s="30" t="n">
        <x:v>0</x:v>
      </x:c>
      <x:c r="D8" s="30" t="n">
        <x:v>0</x:v>
      </x:c>
      <x:c r="E8" s="30" t="n">
        <x:v>0.18</x:v>
      </x:c>
      <x:c r="F8" s="10" t="n">
        <x:f>ROUND(B8*C8,0)</x:f>
        <x:v>0</x:v>
      </x:c>
      <x:c r="G8" s="10" t="n">
        <x:f>ROUND(B8*D8,0)</x:f>
        <x:v>0</x:v>
      </x:c>
      <x:c r="H8" s="10" t="n">
        <x:f>ROUND(B8*E8,0)</x:f>
        <x:v>5166000</x:v>
      </x:c>
      <x:c r="I8" s="9" t="str">
        <x:v>S11; designed rate assumption</x:v>
      </x:c>
    </x:row>
    <x:row r="9" ht="25" customHeight="1">
      <x:c r="A9" s="2"/>
      <x:c r="B9" s="10"/>
      <x:c r="C9" s="2"/>
      <x:c r="D9" s="2"/>
      <x:c r="E9" s="2"/>
      <x:c r="F9" s="10"/>
      <x:c r="G9" s="10"/>
      <x:c r="H9" s="10"/>
      <x:c r="I9" s="9"/>
    </x:row>
    <x:row r="10" ht="25" customHeight="1">
      <x:c r="A10" s="18" t="str">
        <x:v>Prepared / 9E working</x:v>
      </x:c>
      <x:c r="B10" s="19" t="n">
        <x:f>SUM(B7:B8)</x:f>
        <x:v>108700000</x:v>
      </x:c>
      <x:c r="C10" s="18"/>
      <x:c r="D10" s="18"/>
      <x:c r="E10" s="18"/>
      <x:c r="F10" s="19" t="n">
        <x:f>SUM(F7:F8)</x:f>
        <x:v>7200000</x:v>
      </x:c>
      <x:c r="G10" s="19" t="n">
        <x:f>SUM(G7:G8)</x:f>
        <x:v>7200000</x:v>
      </x:c>
      <x:c r="H10" s="19" t="n">
        <x:f>SUM(H7:H8)</x:f>
        <x:v>5166000</x:v>
      </x:c>
      <x:c r="I10" s="27"/>
    </x:row>
    <x:row r="11" ht="25" customHeight="1">
      <x:c r="A11" s="2"/>
      <x:c r="B11" s="10"/>
      <x:c r="C11" s="2"/>
      <x:c r="D11" s="2"/>
      <x:c r="E11" s="2"/>
      <x:c r="F11" s="10"/>
      <x:c r="G11" s="10"/>
      <x:c r="H11" s="10"/>
      <x:c r="I11" s="9"/>
    </x:row>
    <x:row r="12" ht="25" customHeight="1">
      <x:c r="A12" s="2"/>
      <x:c r="B12" s="10"/>
      <x:c r="C12" s="2"/>
      <x:c r="D12" s="2"/>
      <x:c r="E12" s="2"/>
      <x:c r="F12" s="10"/>
      <x:c r="G12" s="10"/>
      <x:c r="H12" s="10"/>
      <x:c r="I12" s="9"/>
    </x:row>
    <x:row r="13" ht="25" customHeight="1">
      <x:c r="A13" s="2" t="str">
        <x:v>Annual-return payable extract</x:v>
      </x:c>
      <x:c r="B13" s="10"/>
      <x:c r="C13" s="2"/>
      <x:c r="D13" s="2"/>
      <x:c r="E13" s="2"/>
      <x:c r="F13" s="10" t="n">
        <x:f>Sources!E18</x:f>
        <x:v>7200000</x:v>
      </x:c>
      <x:c r="G13" s="10" t="n">
        <x:f>Sources!E19</x:f>
        <x:v>7200000</x:v>
      </x:c>
      <x:c r="H13" s="10" t="n">
        <x:f>Sources!E20</x:f>
        <x:v>5148000</x:v>
      </x:c>
      <x:c r="I13" s="9"/>
    </x:row>
    <x:row r="14" ht="25" customHeight="1">
      <x:c r="A14" s="18" t="str">
        <x:v>Prepared less reported</x:v>
      </x:c>
      <x:c r="B14" s="19"/>
      <x:c r="C14" s="18"/>
      <x:c r="D14" s="18"/>
      <x:c r="E14" s="18"/>
      <x:c r="F14" s="19" t="n">
        <x:f>F10-F13</x:f>
        <x:v>0</x:v>
      </x:c>
      <x:c r="G14" s="19" t="n">
        <x:f>G10-G13</x:f>
        <x:v>0</x:v>
      </x:c>
      <x:c r="H14" s="19" t="n">
        <x:f>H10-H13</x:f>
        <x:v>18000</x:v>
      </x:c>
      <x:c r="I14" s="27"/>
    </x:row>
    <x:row r="15" ht="25" customHeight="1">
      <x:c r="A15" s="2"/>
      <x:c r="B15" s="10"/>
      <x:c r="C15" s="2"/>
      <x:c r="D15" s="2"/>
      <x:c r="E15" s="2"/>
      <x:c r="F15" s="10"/>
      <x:c r="G15" s="10"/>
      <x:c r="H15" s="10"/>
      <x:c r="I15" s="9"/>
    </x:row>
    <x:row r="16" ht="25" customHeight="1">
      <x:c r="A16" s="2"/>
      <x:c r="B16" s="10"/>
      <x:c r="C16" s="2"/>
      <x:c r="D16" s="2"/>
      <x:c r="E16" s="2"/>
      <x:c r="F16" s="10"/>
      <x:c r="G16" s="10"/>
      <x:c r="H16" s="10"/>
      <x:c r="I16" s="9"/>
    </x:row>
    <x:row r="17" ht="25" customHeight="1">
      <x:c r="A17" s="2" t="str">
        <x:v>Taxable turnover tie</x:v>
      </x:c>
      <x:c r="B17" s="10" t="n">
        <x:f>B10-Turnover!D34</x:f>
        <x:v>0</x:v>
      </x:c>
      <x:c r="C17" s="2"/>
      <x:c r="D17" s="2"/>
      <x:c r="E17" s="2"/>
      <x:c r="F17" s="10"/>
      <x:c r="G17" s="10"/>
      <x:c r="H17" s="10"/>
      <x:c r="I17" s="9"/>
    </x:row>
    <x:row r="18" ht="25" customHeight="1">
      <x:c r="A18" s="2"/>
      <x:c r="B18" s="10"/>
      <x:c r="C18" s="2"/>
      <x:c r="D18" s="2"/>
      <x:c r="E18" s="2"/>
      <x:c r="F18" s="10"/>
      <x:c r="G18" s="10"/>
      <x:c r="H18" s="10"/>
      <x:c r="I18" s="9"/>
    </x:row>
    <x:row r="19" ht="40" customHeight="1">
      <x:c r="A19" s="2" t="str">
        <x:v>Open difference</x:v>
      </x:c>
      <x:c r="B19" s="10" t="n">
        <x:f>SUM(F14:H14)</x:f>
        <x:v>18000</x:v>
      </x:c>
      <x:c r="C19" s="2"/>
      <x:c r="D19" s="2"/>
      <x:c r="E19" s="2"/>
      <x:c r="F19" s="10"/>
      <x:c r="G19" s="10"/>
      <x:c r="H19" s="10"/>
      <x:c r="I19" s="9" t="str">
        <x:v>EX02 - reviewer determination needed</x:v>
      </x:c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36" customHeight="1">
      <x:c r="A22" s="34" t="str">
        <x:v>Working difference convention: prepared less reported. This diagnostic is not an additional-liability determination.</x:v>
      </x:c>
      <x:c r="B22" s="9"/>
      <x:c r="C22" s="9"/>
      <x:c r="D22" s="9"/>
      <x:c r="E22" s="9"/>
      <x:c r="F22" s="9"/>
      <x:c r="G22" s="9"/>
      <x:c r="H22" s="9"/>
      <x:c r="I22" s="9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36" customHeight="1">
      <x:c r="A24" s="34" t="str">
        <x:v>Draft GSTR-9C shows the Table 9 structure. 9P and 9R remain not final because other charges have not been assessed.</x:v>
      </x:c>
      <x:c r="B24" s="9"/>
      <x:c r="C24" s="9"/>
      <x:c r="D24" s="9"/>
      <x:c r="E24" s="9"/>
      <x:c r="F24" s="9"/>
      <x:c r="G24" s="9"/>
      <x:c r="H24" s="9"/>
      <x:c r="I24" s="9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36" customHeight="1">
      <x:c r="A26" s="34" t="str">
        <x:v>All taxable supplies assumed at 18%; no inward RCM, cess or section 9(5) operator liability. Other rates are outside case activity.</x:v>
      </x:c>
      <x:c r="B26" s="9"/>
      <x:c r="C26" s="9"/>
      <x:c r="D26" s="9"/>
      <x:c r="E26" s="9"/>
      <x:c r="F26" s="9"/>
      <x:c r="G26" s="9"/>
      <x:c r="H26" s="9"/>
      <x:c r="I26" s="9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36" customHeight="1">
      <x:c r="A28" s="34" t="str">
        <x:v>Interest, late fee, penalty, settlement and Tables 10/11/Part V require separate review. Table 17 is not determined.</x:v>
      </x:c>
      <x:c r="B28" s="9"/>
      <x:c r="C28" s="9"/>
      <x:c r="D28" s="9"/>
      <x:c r="E28" s="9"/>
      <x:c r="F28" s="9"/>
      <x:c r="G28" s="9"/>
      <x:c r="H28" s="9"/>
      <x:c r="I28" s="9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36" customHeight="1">
      <x:c r="A30" s="34" t="str">
        <x:v>Do not add EX02 to a liability schedule until the reviewer has established the cause and treatment.</x:v>
      </x:c>
      <x:c r="B30" s="9"/>
      <x:c r="C30" s="9"/>
      <x:c r="D30" s="9"/>
      <x:c r="E30" s="9"/>
      <x:c r="F30" s="9"/>
      <x:c r="G30" s="9"/>
      <x:c r="H30" s="9"/>
      <x:c r="I30" s="9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</x:sheetData>
  <x:mergeCells>
    <x:mergeCell ref="A22:I22"/>
    <x:mergeCell ref="A24:I24"/>
    <x:mergeCell ref="A26:I26"/>
    <x:mergeCell ref="A28:I28"/>
    <x:mergeCell ref="A30:I30"/>
  </x:mergeCells>
  <x:conditionalFormatting sqref="F14:H14">
    <x:cfRule type="cellIs" dxfId="3" priority="1" operator="notEqual">
      <x:formula>0</x:formula>
    </x:cfRule>
  </x:conditionalFormatting>
  <x:conditionalFormatting sqref="B17:B17">
    <x:cfRule type="cellIs" dxfId="4" priority="2" operator="notEqual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5600004196167" hidden="0" customWidth="1"/>
    <x:col min="2" max="2" width="45.560001373291016" hidden="0" customWidth="1"/>
    <x:col min="3" max="3" width="17.780000686645508" hidden="0" customWidth="1"/>
    <x:col min="4" max="4" width="13.329999923706055" hidden="0" customWidth="1"/>
    <x:col min="5" max="5" width="32.220001220703125" hidden="0" customWidth="1"/>
    <x:col min="6" max="6" width="28.889999389648438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ITC reconciliation and eligibility review</x:v>
      </x:c>
      <x:c r="B2" s="2"/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4" t="str">
        <x:v>SYNTHETIC | FY 2024-25 | INR, whole rupees | Human review open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30" customHeight="1">
      <x:c r="A6" s="8" t="str">
        <x:v>Form row</x:v>
      </x:c>
      <x:c r="B6" s="8" t="str">
        <x:v>ITC timing bridge</x:v>
      </x:c>
      <x:c r="C6" s="8" t="str">
        <x:v>Amount (INR)</x:v>
      </x:c>
      <x:c r="D6" s="8" t="str">
        <x:v>Source</x:v>
      </x:c>
      <x:c r="E6" s="8" t="str">
        <x:v>Review status</x:v>
      </x:c>
      <x:c r="F6" s="8" t="str">
        <x:v>Evidence limit</x:v>
      </x:c>
    </x:row>
    <x:row r="7" ht="34" customHeight="1">
      <x:c r="A7" s="2" t="str">
        <x:v>12A</x:v>
      </x:c>
      <x:c r="B7" s="9" t="str">
        <x:v>ITC per current-year financial books</x:v>
      </x:c>
      <x:c r="C7" s="10" t="n">
        <x:f>Sources!E21</x:f>
        <x:v>9600000</x:v>
      </x:c>
      <x:c r="D7" s="35" t="str">
        <x:v>S15</x:v>
      </x:c>
      <x:c r="E7" s="9" t="str">
        <x:v>Illustrative books allocation</x:v>
      </x:c>
      <x:c r="F7" s="9" t="str"/>
    </x:row>
    <x:row r="8" ht="34" customHeight="1">
      <x:c r="A8" s="2" t="str">
        <x:v>12B</x:v>
      </x:c>
      <x:c r="B8" s="9" t="str">
        <x:v>Earlier-year booked ITC claimed now (+)</x:v>
      </x:c>
      <x:c r="C8" s="10" t="n">
        <x:f>Sources!E22</x:f>
        <x:v>350000</x:v>
      </x:c>
      <x:c r="D8" s="35" t="str">
        <x:v>S16</x:v>
      </x:c>
      <x:c r="E8" s="9" t="str">
        <x:v>Timing assumed supported</x:v>
      </x:c>
      <x:c r="F8" s="9" t="str">
        <x:v>No deadline conclusion</x:v>
      </x:c>
    </x:row>
    <x:row r="9" ht="34" customHeight="1">
      <x:c r="A9" s="2" t="str">
        <x:v>12C</x:v>
      </x:c>
      <x:c r="B9" s="9" t="str">
        <x:v>Current-year booked ITC claimed later (-)</x:v>
      </x:c>
      <x:c r="C9" s="10" t="n">
        <x:f>Sources!E23</x:f>
        <x:v>550000</x:v>
      </x:c>
      <x:c r="D9" s="35" t="str">
        <x:v>S17</x:v>
      </x:c>
      <x:c r="E9" s="9" t="str">
        <x:v>Timing assumed supported</x:v>
      </x:c>
      <x:c r="F9" s="9" t="str">
        <x:v>No deadline conclusion</x:v>
      </x:c>
    </x:row>
    <x:row r="10" ht="34" customHeight="1">
      <x:c r="A10" s="18" t="str">
        <x:v>12D</x:v>
      </x:c>
      <x:c r="B10" s="27" t="str">
        <x:v>ITC after timing adjustments</x:v>
      </x:c>
      <x:c r="C10" s="19" t="n">
        <x:f>C7+C8-C9</x:f>
        <x:v>9400000</x:v>
      </x:c>
      <x:c r="D10" s="36" t="str">
        <x:v>Calculated</x:v>
      </x:c>
      <x:c r="E10" s="27" t="str">
        <x:v>A + B - C</x:v>
      </x:c>
      <x:c r="F10" s="27" t="str"/>
    </x:row>
    <x:row r="11" ht="34" customHeight="1">
      <x:c r="A11" s="2" t="str">
        <x:v>12E</x:v>
      </x:c>
      <x:c r="B11" s="9" t="str">
        <x:v>ITC claimed in annual return</x:v>
      </x:c>
      <x:c r="C11" s="10" t="n">
        <x:f>Sources!E24</x:f>
        <x:v>9400000</x:v>
      </x:c>
      <x:c r="D11" s="35" t="str">
        <x:v>S18</x:v>
      </x:c>
      <x:c r="E11" s="9" t="str">
        <x:v>Synthetic return extract</x:v>
      </x:c>
      <x:c r="F11" s="9" t="str"/>
    </x:row>
    <x:row r="12" ht="34" customHeight="1">
      <x:c r="A12" s="18" t="str">
        <x:v>12F work</x:v>
      </x:c>
      <x:c r="B12" s="27" t="str">
        <x:v>Unreconciled ITC: reported less prepared</x:v>
      </x:c>
      <x:c r="C12" s="19" t="n">
        <x:f>C11-C10</x:f>
        <x:v>0</x:v>
      </x:c>
      <x:c r="D12" s="36" t="str">
        <x:v>Calculated</x:v>
      </x:c>
      <x:c r="E12" s="27" t="str">
        <x:v>Agreement is not eligibility approval</x:v>
      </x:c>
      <x:c r="F12" s="27" t="str">
        <x:v>Working sign stated explicitly</x:v>
      </x:c>
    </x:row>
    <x:row r="13" ht="34" customHeight="1">
      <x:c r="A13" s="2"/>
      <x:c r="B13" s="9"/>
      <x:c r="C13" s="10"/>
      <x:c r="D13" s="35"/>
      <x:c r="E13" s="9"/>
      <x:c r="F13" s="9"/>
    </x:row>
    <x:row r="14" ht="34" customHeight="1">
      <x:c r="A14" s="2"/>
      <x:c r="B14" s="9"/>
      <x:c r="C14" s="10"/>
      <x:c r="D14" s="35"/>
      <x:c r="E14" s="9"/>
      <x:c r="F14" s="9"/>
    </x:row>
    <x:row r="15" ht="34" customHeight="1">
      <x:c r="A15" s="2"/>
      <x:c r="B15" s="9"/>
      <x:c r="C15" s="10"/>
      <x:c r="D15" s="35"/>
      <x:c r="E15" s="9"/>
      <x:c r="F15" s="9"/>
    </x:row>
    <x:row r="16" ht="34" customHeight="1">
      <x:c r="A16" s="8" t="str">
        <x:v>Form row</x:v>
      </x:c>
      <x:c r="B16" s="8" t="str">
        <x:v>Expense bridge - claimed after timing</x:v>
      </x:c>
      <x:c r="C16" s="22" t="str">
        <x:v>ITC availed</x:v>
      </x:c>
      <x:c r="D16" s="8" t="str">
        <x:v>Source</x:v>
      </x:c>
      <x:c r="E16" s="8" t="str">
        <x:v>Review status</x:v>
      </x:c>
      <x:c r="F16" s="8" t="str">
        <x:v>Evidence limit</x:v>
      </x:c>
    </x:row>
    <x:row r="17" ht="34" customHeight="1">
      <x:c r="A17" s="2" t="str">
        <x:v>14A</x:v>
      </x:c>
      <x:c r="B17" s="9" t="str">
        <x:v>Purchases</x:v>
      </x:c>
      <x:c r="C17" s="10" t="n">
        <x:f>Sources!E25</x:f>
        <x:v>7500000</x:v>
      </x:c>
      <x:c r="D17" s="35" t="str">
        <x:v>S19</x:v>
      </x:c>
      <x:c r="E17" s="9" t="str">
        <x:v>Assumed supported</x:v>
      </x:c>
      <x:c r="F17" s="9" t="str"/>
    </x:row>
    <x:row r="18" ht="34" customHeight="1">
      <x:c r="A18" s="2" t="str">
        <x:v>14B</x:v>
      </x:c>
      <x:c r="B18" s="9" t="str">
        <x:v>Freight / carriage</x:v>
      </x:c>
      <x:c r="C18" s="10" t="n">
        <x:f>Sources!E26</x:f>
        <x:v>450000</x:v>
      </x:c>
      <x:c r="D18" s="35" t="str">
        <x:v>S20</x:v>
      </x:c>
      <x:c r="E18" s="9" t="str">
        <x:v>Assumed supported</x:v>
      </x:c>
      <x:c r="F18" s="9" t="str"/>
    </x:row>
    <x:row r="19" ht="34" customHeight="1">
      <x:c r="A19" s="2" t="str">
        <x:v>14E</x:v>
      </x:c>
      <x:c r="B19" s="9" t="str">
        <x:v>Rent and insurance</x:v>
      </x:c>
      <x:c r="C19" s="10" t="n">
        <x:f>Sources!E27</x:f>
        <x:v>720000</x:v>
      </x:c>
      <x:c r="D19" s="35" t="str">
        <x:v>S21</x:v>
      </x:c>
      <x:c r="E19" s="9" t="str">
        <x:v>Assumed supported</x:v>
      </x:c>
      <x:c r="F19" s="9" t="str"/>
    </x:row>
    <x:row r="20" ht="34" customHeight="1">
      <x:c r="A20" s="2" t="str">
        <x:v>14O</x:v>
      </x:c>
      <x:c r="B20" s="9" t="str">
        <x:v>Capital goods</x:v>
      </x:c>
      <x:c r="C20" s="10" t="n">
        <x:f>Sources!E28</x:f>
        <x:v>730000</x:v>
      </x:c>
      <x:c r="D20" s="35" t="str">
        <x:v>S22</x:v>
      </x:c>
      <x:c r="E20" s="9" t="str">
        <x:v>EX03 remains open</x:v>
      </x:c>
      <x:c r="F20" s="9" t="str">
        <x:v>Includes questioned subset</x:v>
      </x:c>
    </x:row>
    <x:row r="21" ht="34" customHeight="1">
      <x:c r="A21" s="18" t="str">
        <x:v>14R work</x:v>
      </x:c>
      <x:c r="B21" s="27" t="str">
        <x:v>Total ITC claimed in ledger (provisional)</x:v>
      </x:c>
      <x:c r="C21" s="19" t="n">
        <x:f>SUM(C17:C20)</x:f>
        <x:v>9400000</x:v>
      </x:c>
      <x:c r="D21" s="36" t="str">
        <x:v>Calculated</x:v>
      </x:c>
      <x:c r="E21" s="27" t="str">
        <x:v>Claim reconciles; eligibility not final</x:v>
      </x:c>
      <x:c r="F21" s="27" t="str">
        <x:v>Expense values/gross ITC not reproduced</x:v>
      </x:c>
    </x:row>
    <x:row r="22" ht="34" customHeight="1">
      <x:c r="A22" s="2" t="str">
        <x:v>14S</x:v>
      </x:c>
      <x:c r="B22" s="9" t="str">
        <x:v>Annual-return ITC control</x:v>
      </x:c>
      <x:c r="C22" s="10" t="n">
        <x:f>C11</x:f>
        <x:v>9400000</x:v>
      </x:c>
      <x:c r="D22" s="35" t="str">
        <x:v>S18</x:v>
      </x:c>
      <x:c r="E22" s="9" t="str">
        <x:v>Linked to timing bridge</x:v>
      </x:c>
      <x:c r="F22" s="9" t="str"/>
    </x:row>
    <x:row r="23" ht="34" customHeight="1">
      <x:c r="A23" s="18" t="str">
        <x:v>14T work</x:v>
      </x:c>
      <x:c r="B23" s="27" t="str">
        <x:v>Unreconciled: reported less expense bridge</x:v>
      </x:c>
      <x:c r="C23" s="19" t="n">
        <x:f>C22-C21</x:f>
        <x:v>0</x:v>
      </x:c>
      <x:c r="D23" s="36" t="str">
        <x:v>Calculated</x:v>
      </x:c>
      <x:c r="E23" s="27" t="str">
        <x:v>Does not prove eligibility</x:v>
      </x:c>
      <x:c r="F23" s="27" t="str">
        <x:v>Working sign stated explicitly</x:v>
      </x:c>
    </x:row>
    <x:row r="24" ht="34" customHeight="1">
      <x:c r="A24" s="2"/>
      <x:c r="B24" s="9"/>
      <x:c r="C24" s="10"/>
      <x:c r="D24" s="35"/>
      <x:c r="E24" s="9"/>
      <x:c r="F24" s="9"/>
    </x:row>
    <x:row r="25" ht="34" customHeight="1">
      <x:c r="A25" s="2"/>
      <x:c r="B25" s="9"/>
      <x:c r="C25" s="10"/>
      <x:c r="D25" s="35"/>
      <x:c r="E25" s="9"/>
      <x:c r="F25" s="9"/>
    </x:row>
    <x:row r="26" ht="34" customHeight="1">
      <x:c r="A26" s="2" t="str">
        <x:v>EX03</x:v>
      </x:c>
      <x:c r="B26" s="9" t="str">
        <x:v>Questioned subset already included in capital claim</x:v>
      </x:c>
      <x:c r="C26" s="10" t="n">
        <x:f>Sources!E29</x:f>
        <x:v>120000</x:v>
      </x:c>
      <x:c r="D26" s="35"/>
      <x:c r="E26" s="9" t="str">
        <x:v>Open - evidence required</x:v>
      </x:c>
      <x:c r="F26" s="9"/>
    </x:row>
    <x:row r="27" ht="25" customHeight="1">
      <x:c r="A27" s="2"/>
      <x:c r="B27" s="2"/>
      <x:c r="C27" s="2"/>
      <x:c r="D27" s="2"/>
      <x:c r="E27" s="2"/>
      <x:c r="F27" s="2"/>
    </x:row>
    <x:row r="28" ht="25" customHeight="1">
      <x:c r="A28" s="2"/>
      <x:c r="B28" s="2"/>
      <x:c r="C28" s="2"/>
      <x:c r="D28" s="2"/>
      <x:c r="E28" s="2"/>
      <x:c r="F28" s="2"/>
    </x:row>
    <x:row r="29" ht="36" customHeight="1">
      <x:c r="A29" s="34" t="str">
        <x:v>The INR 120,000 query is part of S22. Do not add it again to ITC, subtract it automatically, or label it additional tax.</x:v>
      </x:c>
      <x:c r="B29" s="9"/>
      <x:c r="C29" s="9"/>
      <x:c r="D29" s="9"/>
      <x:c r="E29" s="9"/>
      <x:c r="F29" s="9"/>
    </x:row>
    <x:row r="30" ht="25" customHeight="1">
      <x:c r="A30" s="2"/>
      <x:c r="B30" s="2"/>
      <x:c r="C30" s="2"/>
      <x:c r="D30" s="2"/>
      <x:c r="E30" s="2"/>
      <x:c r="F30" s="2"/>
    </x:row>
    <x:row r="31" ht="36" customHeight="1">
      <x:c r="A31" s="34" t="str">
        <x:v>Draft GSTR-9C shows the Table 14 value and total-ITC columns. The eligible capital-goods amount and totals remain open.</x:v>
      </x:c>
      <x:c r="B31" s="9"/>
      <x:c r="C31" s="9"/>
      <x:c r="D31" s="9"/>
      <x:c r="E31" s="9"/>
      <x:c r="F31" s="9"/>
    </x:row>
    <x:row r="32" ht="25" customHeight="1">
      <x:c r="A32" s="2"/>
      <x:c r="B32" s="2"/>
      <x:c r="C32" s="2"/>
      <x:c r="D32" s="2"/>
      <x:c r="E32" s="2"/>
      <x:c r="F32" s="2"/>
    </x:row>
    <x:row r="33" ht="36" customHeight="1">
      <x:c r="A33" s="34" t="str">
        <x:v>Tables 13/15 reasons, Table 16 and Part V liability remain for reviewer determination. Zero net difference does not close EX03.</x:v>
      </x:c>
      <x:c r="B33" s="9"/>
      <x:c r="C33" s="9"/>
      <x:c r="D33" s="9"/>
      <x:c r="E33" s="9"/>
      <x:c r="F33" s="9"/>
    </x:row>
    <x:row r="34" ht="25" customHeight="1">
      <x:c r="A34" s="2"/>
      <x:c r="B34" s="2"/>
      <x:c r="C34" s="2"/>
      <x:c r="D34" s="2"/>
      <x:c r="E34" s="2"/>
      <x:c r="F34" s="2"/>
    </x:row>
    <x:row r="35" ht="25" customHeight="1">
      <x:c r="A35" s="2"/>
      <x:c r="B35" s="2"/>
      <x:c r="C35" s="2"/>
      <x:c r="D35" s="2"/>
      <x:c r="E35" s="2"/>
      <x:c r="F35" s="2"/>
    </x:row>
    <x:row r="36" ht="25" customHeight="1">
      <x:c r="A36" s="2"/>
      <x:c r="B36" s="2"/>
      <x:c r="C36" s="2"/>
      <x:c r="D36" s="2"/>
      <x:c r="E36" s="2"/>
      <x:c r="F36" s="2"/>
    </x:row>
  </x:sheetData>
  <x:mergeCells>
    <x:mergeCell ref="A29:F29"/>
    <x:mergeCell ref="A31:F31"/>
    <x:mergeCell ref="A33:F33"/>
  </x:mergeCells>
  <x:conditionalFormatting sqref="C12:C12">
    <x:cfRule type="cellIs" dxfId="5" priority="1" operator="notEqual">
      <x:formula>0</x:formula>
    </x:cfRule>
  </x:conditionalFormatting>
  <x:conditionalFormatting sqref="C23:C23">
    <x:cfRule type="cellIs" dxfId="6" priority="2" operator="notEqual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9.4399995803833" hidden="0" customWidth="1"/>
    <x:col min="2" max="2" width="15.5600004196167" hidden="0" customWidth="1"/>
    <x:col min="3" max="3" width="18.889999389648438" hidden="0" customWidth="1"/>
    <x:col min="4" max="4" width="17.219999313354492" hidden="0" customWidth="1"/>
    <x:col min="5" max="5" width="17.219999313354492" hidden="0" customWidth="1"/>
    <x:col min="6" max="6" width="46.66999816894531" hidden="0" customWidth="1"/>
    <x:col min="7" max="7" width="61.11000061035156" hidden="0" customWidth="1"/>
    <x:col min="8" max="8" width="23.329999923706055" hidden="0" customWidth="1"/>
    <x:col min="9" max="9" width="14.439999580383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Exception and correction log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4" t="str">
        <x:v>SYNTHETIC | FY 2024-25 | INR, whole rupees | Human review open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0" customHeight="1">
      <x:c r="A6" s="8" t="str">
        <x:v>Issue</x:v>
      </x:c>
      <x:c r="B6" s="8" t="str">
        <x:v>Form area</x:v>
      </x:c>
      <x:c r="C6" s="8" t="str">
        <x:v>Issue type</x:v>
      </x:c>
      <x:c r="D6" s="8" t="str">
        <x:v>Amount (INR)</x:v>
      </x:c>
      <x:c r="E6" s="8" t="str">
        <x:v>Status</x:v>
      </x:c>
      <x:c r="F6" s="8" t="str">
        <x:v>Finding</x:v>
      </x:c>
      <x:c r="G6" s="8" t="str">
        <x:v>Disposition / next evidence</x:v>
      </x:c>
      <x:c r="H6" s="8" t="str">
        <x:v>Accountable role</x:v>
      </x:c>
      <x:c r="I6" s="8" t="str">
        <x:v>Source IDs</x:v>
      </x:c>
    </x:row>
    <x:row r="7" ht="95" customHeight="1">
      <x:c r="A7" s="9" t="str">
        <x:v>EX01</x:v>
      </x:c>
      <x:c r="B7" s="9" t="str">
        <x:v>5B</x:v>
      </x:c>
      <x:c r="C7" s="9" t="str">
        <x:v>Source version</x:v>
      </x:c>
      <x:c r="D7" s="31" t="n">
        <x:v>600000</x:v>
      </x:c>
      <x:c r="E7" s="37" t="str">
        <x:v>Closed - simulated</x:v>
      </x:c>
      <x:c r="F7" s="9" t="str">
        <x:v>Opening unbilled changed from 1800000 to 2400000.</x:v>
      </x:c>
      <x:c r="G7" s="9" t="str">
        <x:v>Use S02 v2; retain S24 v1 as superseded.</x:v>
      </x:c>
      <x:c r="H7" s="9" t="str">
        <x:v>Illustrative tax reviewer</x:v>
      </x:c>
      <x:c r="I7" s="9" t="str">
        <x:v>S02; S24</x:v>
      </x:c>
    </x:row>
    <x:row r="8" ht="95" customHeight="1">
      <x:c r="A8" s="9" t="str">
        <x:v>EX02</x:v>
      </x:c>
      <x:c r="B8" s="9" t="str">
        <x:v>9E / 9Q / 9R</x:v>
      </x:c>
      <x:c r="C8" s="9" t="str">
        <x:v>Tax-head difference</x:v>
      </x:c>
      <x:c r="D8" s="31" t="n">
        <x:v>18000</x:v>
      </x:c>
      <x:c r="E8" s="37" t="str">
        <x:v>Open</x:v>
      </x:c>
      <x:c r="F8" s="9" t="str">
        <x:v>Prepared IGST is 5166000; annual-return payable extract is 5148000.</x:v>
      </x:c>
      <x:c r="G8" s="9" t="str">
        <x:v>Check return extraction, tax classification and supporting schedules. Do not infer additional tax solely from this difference.</x:v>
      </x:c>
      <x:c r="H8" s="9" t="str">
        <x:v>Customer tax reviewer</x:v>
      </x:c>
      <x:c r="I8" s="9" t="str">
        <x:v>S11; S14</x:v>
      </x:c>
    </x:row>
    <x:row r="9" ht="95" customHeight="1">
      <x:c r="A9" s="9" t="str">
        <x:v>EX03</x:v>
      </x:c>
      <x:c r="B9" s="9" t="str">
        <x:v>12 / 14O / 16</x:v>
      </x:c>
      <x:c r="C9" s="9" t="str">
        <x:v>Eligibility evidence</x:v>
      </x:c>
      <x:c r="D9" s="31" t="n">
        <x:v>120000</x:v>
      </x:c>
      <x:c r="E9" s="37" t="str">
        <x:v>Open</x:v>
      </x:c>
      <x:c r="F9" s="9" t="str">
        <x:v>Capital-goods claim includes a questioned 120000 subset despite a zero net ITC difference.</x:v>
      </x:c>
      <x:c r="G9" s="9" t="str">
        <x:v>Obtain invoice, use and eligibility evidence; record reasoned treatment. Any reversal or liability requires reviewer determination.</x:v>
      </x:c>
      <x:c r="H9" s="9" t="str">
        <x:v>Customer tax reviewer</x:v>
      </x:c>
      <x:c r="I9" s="9" t="str">
        <x:v>S22; S23</x:v>
      </x:c>
    </x:row>
    <x:row r="10" ht="95" customHeight="1">
      <x:c r="A10" s="9" t="str">
        <x:v>EX04</x:v>
      </x:c>
      <x:c r="B10" s="9" t="str">
        <x:v>5E</x:v>
      </x:c>
      <x:c r="C10" s="9" t="str">
        <x:v>Period and classification</x:v>
      </x:c>
      <x:c r="D10" s="31" t="n">
        <x:v>600000</x:v>
      </x:c>
      <x:c r="E10" s="37" t="str">
        <x:v>Closed - simulated</x:v>
      </x:c>
      <x:c r="F10" s="9" t="str">
        <x:v>Credit-note schedule was checked against the assumed annual-return period in this designed case.</x:v>
      </x:c>
      <x:c r="G10" s="9" t="str">
        <x:v>Retain the synthetic scope assumption. A real pack requires source evidence and a named reviewer decision.</x:v>
      </x:c>
      <x:c r="H10" s="9" t="str">
        <x:v>Illustrative tax reviewer</x:v>
      </x:c>
      <x:c r="I10" s="9" t="str">
        <x:v>S04</x:v>
      </x:c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</x:row>
    <x:row r="13" ht="36" customHeight="1">
      <x:c r="A13" s="34" t="str">
        <x:v>Closed items are SIMULATED decisions in a designed case, not evidence that any person reviewed an actual pack.</x:v>
      </x:c>
      <x:c r="B13" s="9"/>
      <x:c r="C13" s="9"/>
      <x:c r="D13" s="9"/>
      <x:c r="E13" s="9"/>
      <x:c r="F13" s="9"/>
      <x:c r="G13" s="9"/>
      <x:c r="H13" s="9"/>
      <x:c r="I13" s="9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36" customHeight="1">
      <x:c r="A15" s="34" t="str">
        <x:v>Do not total issue amounts: EX03 is a subset; EX01 is a version correction; the rows describe different kinds of exposure.</x:v>
      </x:c>
      <x:c r="B15" s="9"/>
      <x:c r="C15" s="9"/>
      <x:c r="D15" s="9"/>
      <x:c r="E15" s="9"/>
      <x:c r="F15" s="9"/>
      <x:c r="G15" s="9"/>
      <x:c r="H15" s="9"/>
      <x:c r="I15" s="9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</x:row>
  </x:sheetData>
  <x:mergeCells>
    <x:mergeCell ref="A13:I13"/>
    <x:mergeCell ref="A15:I15"/>
  </x:mergeCells>
  <x:conditionalFormatting sqref="E7:E10">
    <x:cfRule type="containsText" dxfId="7" priority="1" operator="containsText" text="Open"/>
  </x:conditionalFormatting>
  <x:dataValidations count="1">
    <x:dataValidation type="list" sqref="E7:E10">
      <x:formula1>"Open,Closed - simulated,Closed - reviewer accepted"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670000076293945" hidden="0" customWidth="1"/>
    <x:col min="2" max="2" width="40" hidden="0" customWidth="1"/>
    <x:col min="3" max="3" width="21.110000610351562" hidden="0" customWidth="1"/>
    <x:col min="4" max="4" width="46.66999816894531" hidden="0" customWidth="1"/>
    <x:col min="5" max="5" width="72.22000122070312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Prescribed form coverage</x:v>
      </x:c>
      <x:c r="B2" s="2"/>
      <x:c r="C2" s="2"/>
      <x:c r="D2" s="2"/>
      <x:c r="E2" s="2"/>
    </x:row>
    <x:row r="3" ht="25" customHeight="1">
      <x:c r="A3" s="2"/>
      <x:c r="B3" s="2"/>
      <x:c r="C3" s="2"/>
      <x:c r="D3" s="2"/>
      <x:c r="E3" s="2"/>
    </x:row>
    <x:row r="4" ht="25" customHeight="1">
      <x:c r="A4" s="4" t="str">
        <x:v>SYNTHETIC | FY 2024-25 | INR, whole rupees | Human review open</x:v>
      </x:c>
      <x:c r="B4" s="2"/>
      <x:c r="C4" s="2"/>
      <x:c r="D4" s="2"/>
      <x:c r="E4" s="2"/>
    </x:row>
    <x:row r="5" ht="25" customHeight="1">
      <x:c r="A5" s="2"/>
      <x:c r="B5" s="2"/>
      <x:c r="C5" s="2"/>
      <x:c r="D5" s="2"/>
      <x:c r="E5" s="2"/>
    </x:row>
    <x:row r="6" ht="30" customHeight="1">
      <x:c r="A6" s="8" t="str">
        <x:v>Form area</x:v>
      </x:c>
      <x:c r="B6" s="8" t="str">
        <x:v>Purpose</x:v>
      </x:c>
      <x:c r="C6" s="8" t="str">
        <x:v>Sample coverage</x:v>
      </x:c>
      <x:c r="D6" s="8" t="str">
        <x:v>Pack location</x:v>
      </x:c>
      <x:c r="E6" s="8" t="str">
        <x:v>Limit / required action</x:v>
      </x:c>
    </x:row>
    <x:row r="7" ht="58" customHeight="1">
      <x:c r="A7" s="9" t="str">
        <x:v>Part I</x:v>
      </x:c>
      <x:c r="B7" s="9" t="str">
        <x:v>Entity / year / audit details</x:v>
      </x:c>
      <x:c r="C7" s="9" t="str">
        <x:v>Illustrative context</x:v>
      </x:c>
      <x:c r="D7" s="9" t="str">
        <x:v>Pack overview; no actual GSTIN</x:v>
      </x:c>
      <x:c r="E7" s="9" t="str">
        <x:v>No registration or filing identity asserted.</x:v>
      </x:c>
    </x:row>
    <x:row r="8" ht="58" customHeight="1">
      <x:c r="A8" s="9" t="str">
        <x:v>Table 5</x:v>
      </x:c>
      <x:c r="B8" s="9" t="str">
        <x:v>Gross turnover reconciliation</x:v>
      </x:c>
      <x:c r="C8" s="9" t="str">
        <x:v>Worked in full row structure</x:v>
      </x:c>
      <x:c r="D8" s="9" t="str">
        <x:v>Turnover 5A-5R</x:v>
      </x:c>
      <x:c r="E8" s="9" t="str">
        <x:v>Zero rows are explicit case assumptions; not evidence of assessment for a real taxpayer.</x:v>
      </x:c>
    </x:row>
    <x:row r="9" ht="58" customHeight="1">
      <x:c r="A9" s="9" t="str">
        <x:v>Table 6</x:v>
      </x:c>
      <x:c r="B9" s="9" t="str">
        <x:v>Reasons for turnover differences</x:v>
      </x:c>
      <x:c r="C9" s="9" t="str">
        <x:v>Illustrative trail</x:v>
      </x:c>
      <x:c r="D9" s="9" t="str">
        <x:v>EX01 and EX04</x:v>
      </x:c>
      <x:c r="E9" s="9" t="str">
        <x:v>Not completed statutory reason fields.</x:v>
      </x:c>
    </x:row>
    <x:row r="10" ht="58" customHeight="1">
      <x:c r="A10" s="9" t="str">
        <x:v>Table 7</x:v>
      </x:c>
      <x:c r="B10" s="9" t="str">
        <x:v>Taxable turnover</x:v>
      </x:c>
      <x:c r="C10" s="9" t="str">
        <x:v>Worked incl. 7D1</x:v>
      </x:c>
      <x:c r="D10" s="9" t="str">
        <x:v>Turnover 7A-7G</x:v>
      </x:c>
      <x:c r="E10" s="9" t="str">
        <x:v>2025 revised 7E formula used.</x:v>
      </x:c>
    </x:row>
    <x:row r="11" ht="58" customHeight="1">
      <x:c r="A11" s="9" t="str">
        <x:v>Table 8</x:v>
      </x:c>
      <x:c r="B11" s="9" t="str">
        <x:v>Reasons for taxable differences</x:v>
      </x:c>
      <x:c r="C11" s="9" t="str">
        <x:v>No difference in case</x:v>
      </x:c>
      <x:c r="D11" s="9" t="str">
        <x:v>Turnover 7G</x:v>
      </x:c>
      <x:c r="E11" s="9" t="str">
        <x:v>No reason statement required by the invented arithmetic; real coverage must be checked.</x:v>
      </x:c>
    </x:row>
    <x:row r="12" ht="58" customHeight="1">
      <x:c r="A12" s="9" t="str">
        <x:v>Table 9</x:v>
      </x:c>
      <x:c r="B12" s="9" t="str">
        <x:v>Rate-wise tax / payable reconciliation</x:v>
      </x:c>
      <x:c r="C12" s="9" t="str">
        <x:v>Partial - 18% working</x:v>
      </x:c>
      <x:c r="D12" s="9" t="str">
        <x:v>Tax; EX02</x:v>
      </x:c>
      <x:c r="E12" s="9" t="str">
        <x:v>9K2 shown in source amendment; no such activity assumed. Other charges not determined.</x:v>
      </x:c>
    </x:row>
    <x:row r="13" ht="58" customHeight="1">
      <x:c r="A13" s="9" t="str">
        <x:v>Tables 10/11</x:v>
      </x:c>
      <x:c r="B13" s="9" t="str">
        <x:v>Reasons / additional amount payable</x:v>
      </x:c>
      <x:c r="C13" s="9" t="str">
        <x:v>Not determined</x:v>
      </x:c>
      <x:c r="D13" s="9" t="str">
        <x:v>EX02 pending</x:v>
      </x:c>
      <x:c r="E13" s="9" t="str">
        <x:v>No automatic conversion of difference to tax liability.</x:v>
      </x:c>
    </x:row>
    <x:row r="14" ht="58" customHeight="1">
      <x:c r="A14" s="9" t="str">
        <x:v>Table 12</x:v>
      </x:c>
      <x:c r="B14" s="9" t="str">
        <x:v>Net ITC timing reconciliation</x:v>
      </x:c>
      <x:c r="C14" s="9" t="str">
        <x:v>Worked</x:v>
      </x:c>
      <x:c r="D14" s="9" t="str">
        <x:v>ITC timing bridge</x:v>
      </x:c>
      <x:c r="E14" s="9" t="str">
        <x:v>Working sign reported less prepared; applicability of timing must be reviewed.</x:v>
      </x:c>
    </x:row>
    <x:row r="15" ht="58" customHeight="1">
      <x:c r="A15" s="9" t="str">
        <x:v>Table 13</x:v>
      </x:c>
      <x:c r="B15" s="9" t="str">
        <x:v>Reasons for ITC difference</x:v>
      </x:c>
      <x:c r="C15" s="9" t="str">
        <x:v>Not completed</x:v>
      </x:c>
      <x:c r="D15" s="9" t="str">
        <x:v>EX03 evidence query</x:v>
      </x:c>
      <x:c r="E15" s="9" t="str">
        <x:v>Zero arithmetic gap does not resolve eligibility.</x:v>
      </x:c>
    </x:row>
    <x:row r="16" ht="58" customHeight="1">
      <x:c r="A16" s="9" t="str">
        <x:v>Table 14</x:v>
      </x:c>
      <x:c r="B16" s="9" t="str">
        <x:v>Expense-wise ITC</x:v>
      </x:c>
      <x:c r="C16" s="9" t="str">
        <x:v>Value, total ITC and provisional eligibility</x:v>
      </x:c>
      <x:c r="D16" s="9" t="str">
        <x:v>Draft GSTR-9C; ITC</x:v>
      </x:c>
      <x:c r="E16" s="9" t="str">
        <x:v>Capital-goods eligible amount and totals remain not final; ledger claim shown separately.</x:v>
      </x:c>
    </x:row>
    <x:row r="17" ht="58" customHeight="1">
      <x:c r="A17" s="9" t="str">
        <x:v>Tables 15/16</x:v>
      </x:c>
      <x:c r="B17" s="9" t="str">
        <x:v>Reasons / ITC tax payable</x:v>
      </x:c>
      <x:c r="C17" s="9" t="str">
        <x:v>Not determined</x:v>
      </x:c>
      <x:c r="D17" s="9" t="str">
        <x:v>EX03 pending</x:v>
      </x:c>
      <x:c r="E17" s="9" t="str">
        <x:v>Tax reviewer must determine any reversal/liability.</x:v>
      </x:c>
    </x:row>
    <x:row r="18" ht="58" customHeight="1">
      <x:c r="A18" s="9" t="str">
        <x:v>Part V</x:v>
      </x:c>
      <x:c r="B18" s="9" t="str">
        <x:v>Additional liability</x:v>
      </x:c>
      <x:c r="C18" s="9" t="str">
        <x:v>Not determined</x:v>
      </x:c>
      <x:c r="D18" s="9" t="str">
        <x:v>Review log</x:v>
      </x:c>
      <x:c r="E18" s="9" t="str">
        <x:v>Not populated with invented zeros.</x:v>
      </x:c>
    </x:row>
    <x:row r="19" ht="58" customHeight="1">
      <x:c r="A19" s="9" t="str">
        <x:v>Table 17</x:v>
      </x:c>
      <x:c r="B19" s="9" t="str">
        <x:v>Late fee payable and paid</x:v>
      </x:c>
      <x:c r="C19" s="9" t="str">
        <x:v>Not determined</x:v>
      </x:c>
      <x:c r="D19" s="9" t="str">
        <x:v>Official 2025 source extract</x:v>
      </x:c>
      <x:c r="E19" s="9" t="str">
        <x:v>Must be assessed for the actual taxpayer and applicable filing circumstances.</x:v>
      </x:c>
    </x:row>
    <x:row r="20" ht="58" customHeight="1">
      <x:c r="A20" s="9" t="str">
        <x:v>Verification</x:v>
      </x:c>
      <x:c r="B20" s="9" t="str">
        <x:v>Authorised confirmation / filing</x:v>
      </x:c>
      <x:c r="C20" s="9" t="str">
        <x:v>Outside illustration</x:v>
      </x:c>
      <x:c r="D20" s="9" t="str">
        <x:v>Customer authority</x:v>
      </x:c>
      <x:c r="E20" s="9" t="str">
        <x:v>Working pack does not replace statutory return or approval.</x:v>
      </x:c>
    </x:row>
    <x:row r="21" ht="25" customHeight="1">
      <x:c r="A21" s="2"/>
      <x:c r="B21" s="2"/>
      <x:c r="C21" s="2"/>
      <x:c r="D21" s="2"/>
      <x:c r="E21" s="2"/>
    </x:row>
    <x:row r="22" ht="25" customHeight="1">
      <x:c r="A22" s="2"/>
      <x:c r="B22" s="2"/>
      <x:c r="C22" s="2"/>
      <x:c r="D22" s="2"/>
      <x:c r="E22" s="2"/>
    </x:row>
    <x:row r="23" ht="25" customHeight="1">
      <x:c r="A23" s="2" t="str">
        <x:v>Official base form</x:v>
      </x:c>
      <x:c r="B23" s="2" t="str">
        <x:v>https://cbic-gst.gov.in/pdf/01012022-CGST-Rules-2017-amended-Part-B.pdf#page=206</x:v>
      </x:c>
      <x:c r="C23" s="2"/>
      <x:c r="D23" s="2"/>
      <x:c r="E23" s="2"/>
    </x:row>
    <x:row r="24" ht="25" customHeight="1">
      <x:c r="A24" s="2"/>
      <x:c r="B24" s="2"/>
      <x:c r="C24" s="2"/>
      <x:c r="D24" s="2"/>
      <x:c r="E24" s="2"/>
    </x:row>
    <x:row r="25" ht="25" customHeight="1">
      <x:c r="A25" s="2" t="str">
        <x:v>2025 amendment</x:v>
      </x:c>
      <x:c r="B25" s="2" t="str">
        <x:v>https://egazette.gov.in/WriteReadData/2025/266218.pdf#page=56</x:v>
      </x:c>
      <x:c r="C25" s="2"/>
      <x:c r="D25" s="2"/>
      <x:c r="E25" s="2"/>
    </x:row>
    <x:row r="26" ht="25" customHeight="1">
      <x:c r="A26" s="2"/>
      <x:c r="B26" s="2"/>
      <x:c r="C26" s="2"/>
      <x:c r="D26" s="2"/>
      <x:c r="E26" s="2"/>
    </x:row>
    <x:row r="27" ht="25" customHeight="1">
      <x:c r="A27" s="2"/>
      <x:c r="B27" s="2"/>
      <x:c r="C27" s="2"/>
      <x:c r="D27" s="2"/>
      <x:c r="E27" s="2"/>
    </x:row>
    <x:row r="28" ht="34" customHeight="1">
      <x:c r="A28" s="34" t="str">
        <x:v>Check the applicable year, later amendments, portal instructions and tax-reviewer approval. An untested area is not zero.</x:v>
      </x:c>
      <x:c r="B28" s="9"/>
      <x:c r="C28" s="9"/>
      <x:c r="D28" s="9"/>
      <x:c r="E28" s="9"/>
    </x:row>
    <x:row r="29" ht="25" customHeight="1">
      <x:c r="A29" s="2"/>
      <x:c r="B29" s="2"/>
      <x:c r="C29" s="2"/>
      <x:c r="D29" s="2"/>
      <x:c r="E29" s="2"/>
    </x:row>
    <x:row r="30" ht="25" customHeight="1">
      <x:c r="A30" s="2"/>
      <x:c r="B30" s="2"/>
      <x:c r="C30" s="2"/>
      <x:c r="D30" s="2"/>
      <x:c r="E30" s="2"/>
    </x:row>
  </x:sheetData>
  <x:mergeCells>
    <x:mergeCell ref="A28:E28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.21999979019165" hidden="0" customWidth="1"/>
    <x:col min="2" max="2" width="30" hidden="0" customWidth="1"/>
    <x:col min="3" max="3" width="33.33000183105469" hidden="0" customWidth="1"/>
    <x:col min="4" max="4" width="7.78000020980835" hidden="0" customWidth="1"/>
    <x:col min="5" max="5" width="17.219999313354492" hidden="0" customWidth="1"/>
    <x:col min="6" max="6" width="13.329999923706055" hidden="0" customWidth="1"/>
    <x:col min="7" max="7" width="53.3300018310546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</x:row>
    <x:row r="2" ht="25" customHeight="1">
      <x:c r="A2" s="3" t="str">
        <x:v>Synthetic source register</x:v>
      </x:c>
      <x:c r="B2" s="2"/>
      <x:c r="C2" s="2"/>
      <x:c r="D2" s="2"/>
      <x:c r="E2" s="2"/>
      <x:c r="F2" s="2"/>
      <x:c r="G2" s="2"/>
    </x:row>
    <x:row r="3" ht="25" customHeight="1">
      <x:c r="A3" s="2"/>
      <x:c r="B3" s="2"/>
      <x:c r="C3" s="2"/>
      <x:c r="D3" s="2"/>
      <x:c r="E3" s="2"/>
      <x:c r="F3" s="2"/>
      <x:c r="G3" s="2"/>
    </x:row>
    <x:row r="4" ht="25" customHeight="1">
      <x:c r="A4" s="4" t="str">
        <x:v>SYNTHETIC | FY 2024-25 | INR, whole rupees | Human review open</x:v>
      </x:c>
      <x:c r="B4" s="2"/>
      <x:c r="C4" s="2"/>
      <x:c r="D4" s="2"/>
      <x:c r="E4" s="2"/>
      <x:c r="F4" s="2"/>
      <x:c r="G4" s="2"/>
    </x:row>
    <x:row r="5" ht="25" customHeight="1">
      <x:c r="A5" s="2"/>
      <x:c r="B5" s="2"/>
      <x:c r="C5" s="2"/>
      <x:c r="D5" s="2"/>
      <x:c r="E5" s="2"/>
      <x:c r="F5" s="2"/>
      <x:c r="G5" s="2"/>
    </x:row>
    <x:row r="6" ht="30" customHeight="1">
      <x:c r="A6" s="8" t="str">
        <x:v>ID</x:v>
      </x:c>
      <x:c r="B6" s="8" t="str">
        <x:v>Source schedule</x:v>
      </x:c>
      <x:c r="C6" s="8" t="str">
        <x:v>Locator within schedule</x:v>
      </x:c>
      <x:c r="D6" s="8" t="str">
        <x:v>Version</x:v>
      </x:c>
      <x:c r="E6" s="8" t="str">
        <x:v>Amount (INR)</x:v>
      </x:c>
      <x:c r="F6" s="8" t="str">
        <x:v>Record status</x:v>
      </x:c>
      <x:c r="G6" s="8" t="str">
        <x:v>Evidence / assumption</x:v>
      </x:c>
    </x:row>
    <x:row r="7" ht="47" customHeight="1">
      <x:c r="A7" s="2" t="str">
        <x:v>S01</x:v>
      </x:c>
      <x:c r="B7" s="9" t="str">
        <x:v>Audited turnover allocation</x:v>
      </x:c>
      <x:c r="C7" s="9" t="str">
        <x:v>Source schedules!A8:E19</x:v>
      </x:c>
      <x:c r="D7" s="35" t="str">
        <x:v>v1</x:v>
      </x:c>
      <x:c r="E7" s="21" t="n">
        <x:f>'Source schedules'!D20</x:f>
        <x:v>125000000</x:v>
      </x:c>
      <x:c r="F7" s="35" t="str">
        <x:v>Active</x:v>
      </x:c>
      <x:c r="G7" s="9" t="str">
        <x:v>Revenue ledger tied to the financial statements</x:v>
      </x:c>
    </x:row>
    <x:row r="8" ht="47" customHeight="1">
      <x:c r="A8" s="2" t="str">
        <x:v>S02</x:v>
      </x:c>
      <x:c r="B8" s="9" t="str">
        <x:v>Opening unbilled revenue</x:v>
      </x:c>
      <x:c r="C8" s="9" t="str">
        <x:v>Source schedules!A25:E26</x:v>
      </x:c>
      <x:c r="D8" s="35" t="str">
        <x:v>v2</x:v>
      </x:c>
      <x:c r="E8" s="21" t="n">
        <x:f>'Source schedules'!D27</x:f>
        <x:v>2400000</x:v>
      </x:c>
      <x:c r="F8" s="35" t="str">
        <x:v>Active</x:v>
      </x:c>
      <x:c r="G8" s="9" t="str">
        <x:v>Opening unbilled revenue — corrected schedule v2</x:v>
      </x:c>
    </x:row>
    <x:row r="9" ht="47" customHeight="1">
      <x:c r="A9" s="2" t="str">
        <x:v>S03</x:v>
      </x:c>
      <x:c r="B9" s="9" t="str">
        <x:v>Closing unbilled revenue</x:v>
      </x:c>
      <x:c r="C9" s="9" t="str">
        <x:v>Source schedules!A39:E40</x:v>
      </x:c>
      <x:c r="D9" s="35" t="str">
        <x:v>v2</x:v>
      </x:c>
      <x:c r="E9" s="21" t="n">
        <x:f>'Source schedules'!D41</x:f>
        <x:v>3100000</x:v>
      </x:c>
      <x:c r="F9" s="35" t="str">
        <x:v>Active</x:v>
      </x:c>
      <x:c r="G9" s="9" t="str">
        <x:v>Closing unbilled revenue</x:v>
      </x:c>
    </x:row>
    <x:row r="10" ht="47" customHeight="1">
      <x:c r="A10" s="2" t="str">
        <x:v>S04</x:v>
      </x:c>
      <x:c r="B10" s="9" t="str">
        <x:v>Post-year credit notes</x:v>
      </x:c>
      <x:c r="C10" s="9" t="str">
        <x:v>Source schedules!A46:E48</x:v>
      </x:c>
      <x:c r="D10" s="35" t="str">
        <x:v>v1</x:v>
      </x:c>
      <x:c r="E10" s="21" t="n">
        <x:f>'Source schedules'!D49</x:f>
        <x:v>600000</x:v>
      </x:c>
      <x:c r="F10" s="35" t="str">
        <x:v>Active</x:v>
      </x:c>
      <x:c r="G10" s="9" t="str">
        <x:v>Credit notes issued after year end</x:v>
      </x:c>
    </x:row>
    <x:row r="11" ht="47" customHeight="1">
      <x:c r="A11" s="2" t="str">
        <x:v>S05</x:v>
      </x:c>
      <x:c r="B11" s="9" t="str">
        <x:v>Annual-return turnover</x:v>
      </x:c>
      <x:c r="C11" s="9" t="str">
        <x:v>Source schedules!A139:E144</x:v>
      </x:c>
      <x:c r="D11" s="35" t="str">
        <x:v>v1</x:v>
      </x:c>
      <x:c r="E11" s="21" t="n">
        <x:f>'Source schedules'!D139</x:f>
        <x:v>123700000</x:v>
      </x:c>
      <x:c r="F11" s="35" t="str">
        <x:v>Active</x:v>
      </x:c>
      <x:c r="G11" s="9" t="str">
        <x:v>Independent annual-return controls — supplied illustrative extract</x:v>
      </x:c>
    </x:row>
    <x:row r="12" ht="47" customHeight="1">
      <x:c r="A12" s="2" t="str">
        <x:v>S06</x:v>
      </x:c>
      <x:c r="B12" s="9" t="str">
        <x:v>Exempt and non-taxable turnover</x:v>
      </x:c>
      <x:c r="C12" s="9" t="str">
        <x:v>Source schedules!A54:E55</x:v>
      </x:c>
      <x:c r="D12" s="35" t="str">
        <x:v>v1</x:v>
      </x:c>
      <x:c r="E12" s="21" t="n">
        <x:f>'Source schedules'!D56</x:f>
        <x:v>5000000</x:v>
      </x:c>
      <x:c r="F12" s="35" t="str">
        <x:v>Active</x:v>
      </x:c>
      <x:c r="G12" s="9" t="str">
        <x:v>Exempt and non-taxable turnover classification</x:v>
      </x:c>
    </x:row>
    <x:row r="13" ht="47" customHeight="1">
      <x:c r="A13" s="2" t="str">
        <x:v>S07</x:v>
      </x:c>
      <x:c r="B13" s="9" t="str">
        <x:v>Zero-rated without tax</x:v>
      </x:c>
      <x:c r="C13" s="9" t="str">
        <x:v>Source schedules!A61:E62</x:v>
      </x:c>
      <x:c r="D13" s="35" t="str">
        <x:v>v1</x:v>
      </x:c>
      <x:c r="E13" s="21" t="n">
        <x:f>'Source schedules'!D63</x:f>
        <x:v>8000000</x:v>
      </x:c>
      <x:c r="F13" s="35" t="str">
        <x:v>Active</x:v>
      </x:c>
      <x:c r="G13" s="9" t="str">
        <x:v>Zero-rated supplies without payment of tax</x:v>
      </x:c>
    </x:row>
    <x:row r="14" ht="47" customHeight="1">
      <x:c r="A14" s="2" t="str">
        <x:v>S08</x:v>
      </x:c>
      <x:c r="B14" s="9" t="str">
        <x:v>Recipient reverse-charge supplies</x:v>
      </x:c>
      <x:c r="C14" s="9" t="str">
        <x:v>Source schedules!A68:E68</x:v>
      </x:c>
      <x:c r="D14" s="35" t="str">
        <x:v>v1</x:v>
      </x:c>
      <x:c r="E14" s="21" t="n">
        <x:f>'Source schedules'!D69</x:f>
        <x:v>2000000</x:v>
      </x:c>
      <x:c r="F14" s="35" t="str">
        <x:v>Active</x:v>
      </x:c>
      <x:c r="G14" s="9" t="str">
        <x:v>Outward supplies subject to recipient reverse charge</x:v>
      </x:c>
    </x:row>
    <x:row r="15" ht="47" customHeight="1">
      <x:c r="A15" s="2" t="str">
        <x:v>S09</x:v>
      </x:c>
      <x:c r="B15" s="9" t="str">
        <x:v>Annual-return taxable turnover</x:v>
      </x:c>
      <x:c r="C15" s="9" t="str">
        <x:v>Source schedules!A139:E144</x:v>
      </x:c>
      <x:c r="D15" s="35" t="str">
        <x:v>v1</x:v>
      </x:c>
      <x:c r="E15" s="21" t="n">
        <x:f>'Source schedules'!D140</x:f>
        <x:v>108700000</x:v>
      </x:c>
      <x:c r="F15" s="35" t="str">
        <x:v>Active</x:v>
      </x:c>
      <x:c r="G15" s="9" t="str">
        <x:v>Independent annual-return controls — supplied illustrative extract</x:v>
      </x:c>
    </x:row>
    <x:row r="16" ht="47" customHeight="1">
      <x:c r="A16" s="2" t="str">
        <x:v>S10</x:v>
      </x:c>
      <x:c r="B16" s="9" t="str">
        <x:v>Intra-state taxable sales</x:v>
      </x:c>
      <x:c r="C16" s="9" t="str">
        <x:v>Source schedules!A74:E77</x:v>
      </x:c>
      <x:c r="D16" s="35" t="str">
        <x:v>v1</x:v>
      </x:c>
      <x:c r="E16" s="21" t="n">
        <x:f>'Source schedules'!D78</x:f>
        <x:v>80000000</x:v>
      </x:c>
      <x:c r="F16" s="35" t="str">
        <x:v>Active</x:v>
      </x:c>
      <x:c r="G16" s="9" t="str">
        <x:v>Intra-State taxable sales — quarterly outward-register totals</x:v>
      </x:c>
    </x:row>
    <x:row r="17" ht="47" customHeight="1">
      <x:c r="A17" s="2" t="str">
        <x:v>S11</x:v>
      </x:c>
      <x:c r="B17" s="9" t="str">
        <x:v>Inter-state taxable sales</x:v>
      </x:c>
      <x:c r="C17" s="9" t="str">
        <x:v>Source schedules!A83:E86</x:v>
      </x:c>
      <x:c r="D17" s="35" t="str">
        <x:v>v1</x:v>
      </x:c>
      <x:c r="E17" s="21" t="n">
        <x:f>'Source schedules'!D87</x:f>
        <x:v>28700000</x:v>
      </x:c>
      <x:c r="F17" s="35" t="str">
        <x:v>Active</x:v>
      </x:c>
      <x:c r="G17" s="9" t="str">
        <x:v>Inter-State taxable sales — quarterly outward-register totals</x:v>
      </x:c>
    </x:row>
    <x:row r="18" ht="47" customHeight="1">
      <x:c r="A18" s="2" t="str">
        <x:v>S12</x:v>
      </x:c>
      <x:c r="B18" s="9" t="str">
        <x:v>Annual-return central tax payable</x:v>
      </x:c>
      <x:c r="C18" s="9" t="str">
        <x:v>Source schedules!A139:E144</x:v>
      </x:c>
      <x:c r="D18" s="35" t="str">
        <x:v>v1</x:v>
      </x:c>
      <x:c r="E18" s="21" t="n">
        <x:f>'Source schedules'!D141</x:f>
        <x:v>7200000</x:v>
      </x:c>
      <x:c r="F18" s="35" t="str">
        <x:v>Active</x:v>
      </x:c>
      <x:c r="G18" s="9" t="str">
        <x:v>Independent annual-return controls — supplied illustrative extract</x:v>
      </x:c>
    </x:row>
    <x:row r="19" ht="47" customHeight="1">
      <x:c r="A19" s="2" t="str">
        <x:v>S13</x:v>
      </x:c>
      <x:c r="B19" s="9" t="str">
        <x:v>Annual-return state tax payable</x:v>
      </x:c>
      <x:c r="C19" s="9" t="str">
        <x:v>Source schedules!A139:E144</x:v>
      </x:c>
      <x:c r="D19" s="35" t="str">
        <x:v>v1</x:v>
      </x:c>
      <x:c r="E19" s="21" t="n">
        <x:f>'Source schedules'!D142</x:f>
        <x:v>7200000</x:v>
      </x:c>
      <x:c r="F19" s="35" t="str">
        <x:v>Active</x:v>
      </x:c>
      <x:c r="G19" s="9" t="str">
        <x:v>Independent annual-return controls — supplied illustrative extract</x:v>
      </x:c>
    </x:row>
    <x:row r="20" ht="47" customHeight="1">
      <x:c r="A20" s="2" t="str">
        <x:v>S14</x:v>
      </x:c>
      <x:c r="B20" s="9" t="str">
        <x:v>Annual-return integrated tax payable</x:v>
      </x:c>
      <x:c r="C20" s="9" t="str">
        <x:v>Source schedules!A139:E144</x:v>
      </x:c>
      <x:c r="D20" s="35" t="str">
        <x:v>v1</x:v>
      </x:c>
      <x:c r="E20" s="21" t="n">
        <x:f>'Source schedules'!D143</x:f>
        <x:v>5148000</x:v>
      </x:c>
      <x:c r="F20" s="35" t="str">
        <x:v>Active</x:v>
      </x:c>
      <x:c r="G20" s="9" t="str">
        <x:v>Independent annual-return controls — supplied illustrative extract</x:v>
      </x:c>
    </x:row>
    <x:row r="21" ht="47" customHeight="1">
      <x:c r="A21" s="2" t="str">
        <x:v>S15</x:v>
      </x:c>
      <x:c r="B21" s="9" t="str">
        <x:v>ITC per financial books</x:v>
      </x:c>
      <x:c r="C21" s="9" t="str">
        <x:v>Source schedules!A92:E95; Source schedules!A115:E115; Source schedules!A121:E121; Source schedules!A127:E127; Source schedules!A133:E133</x:v>
      </x:c>
      <x:c r="D21" s="35" t="str">
        <x:v>v1</x:v>
      </x:c>
      <x:c r="E21" s="21" t="n">
        <x:f>'Source schedules'!D96+'Source schedules'!D116+'Source schedules'!D122+'Source schedules'!D128+'Source schedules'!D134</x:f>
        <x:v>9600000</x:v>
      </x:c>
      <x:c r="F21" s="35" t="str">
        <x:v>Active</x:v>
      </x:c>
      <x:c r="G21" s="9" t="str">
        <x:v>Purchase-ledger ITC booked in FY 2024–25; Freight and carriage ITC; Rent and insurance ITC; Capital-goods ITC with assumed supporting evidence; Capital-goods ITC awaiting evidence</x:v>
      </x:c>
    </x:row>
    <x:row r="22" ht="47" customHeight="1">
      <x:c r="A22" s="2" t="str">
        <x:v>S16</x:v>
      </x:c>
      <x:c r="B22" s="9" t="str">
        <x:v>Earlier-year ITC claimed now</x:v>
      </x:c>
      <x:c r="C22" s="9" t="str">
        <x:v>Source schedules!A101:E102</x:v>
      </x:c>
      <x:c r="D22" s="35" t="str">
        <x:v>v1</x:v>
      </x:c>
      <x:c r="E22" s="21" t="n">
        <x:f>'Source schedules'!D103</x:f>
        <x:v>350000</x:v>
      </x:c>
      <x:c r="F22" s="35" t="str">
        <x:v>Active</x:v>
      </x:c>
      <x:c r="G22" s="9" t="str">
        <x:v>Earlier-year ITC claimed in FY 2024–25</x:v>
      </x:c>
    </x:row>
    <x:row r="23" ht="47" customHeight="1">
      <x:c r="A23" s="2" t="str">
        <x:v>S17</x:v>
      </x:c>
      <x:c r="B23" s="9" t="str">
        <x:v>Current-year ITC claimed later</x:v>
      </x:c>
      <x:c r="C23" s="9" t="str">
        <x:v>Source schedules!A108:E109</x:v>
      </x:c>
      <x:c r="D23" s="35" t="str">
        <x:v>v1</x:v>
      </x:c>
      <x:c r="E23" s="21" t="n">
        <x:f>'Source schedules'!D110</x:f>
        <x:v>550000</x:v>
      </x:c>
      <x:c r="F23" s="35" t="str">
        <x:v>Active</x:v>
      </x:c>
      <x:c r="G23" s="9" t="str">
        <x:v>FY 2024–25 ITC claimed in the following year</x:v>
      </x:c>
    </x:row>
    <x:row r="24" ht="47" customHeight="1">
      <x:c r="A24" s="2" t="str">
        <x:v>S18</x:v>
      </x:c>
      <x:c r="B24" s="9" t="str">
        <x:v>Annual-return ITC claimed</x:v>
      </x:c>
      <x:c r="C24" s="9" t="str">
        <x:v>Source schedules!A139:E144</x:v>
      </x:c>
      <x:c r="D24" s="35" t="str">
        <x:v>v1</x:v>
      </x:c>
      <x:c r="E24" s="21" t="n">
        <x:f>'Source schedules'!D144</x:f>
        <x:v>9400000</x:v>
      </x:c>
      <x:c r="F24" s="35" t="str">
        <x:v>Active</x:v>
      </x:c>
      <x:c r="G24" s="9" t="str">
        <x:v>Independent annual-return controls — supplied illustrative extract</x:v>
      </x:c>
    </x:row>
    <x:row r="25" ht="47" customHeight="1">
      <x:c r="A25" s="2" t="str">
        <x:v>S19</x:v>
      </x:c>
      <x:c r="B25" s="9" t="str">
        <x:v>Purchases ITC claimed</x:v>
      </x:c>
      <x:c r="C25" s="9" t="str">
        <x:v>Source schedules!A92:E95; Source schedules!A101:E102; Source schedules!A108:E109</x:v>
      </x:c>
      <x:c r="D25" s="35" t="str">
        <x:v>v1</x:v>
      </x:c>
      <x:c r="E25" s="21" t="n">
        <x:f>'Source schedules'!D96+'Source schedules'!D103-'Source schedules'!D110</x:f>
        <x:v>7500000</x:v>
      </x:c>
      <x:c r="F25" s="35" t="str">
        <x:v>Active</x:v>
      </x:c>
      <x:c r="G25" s="9" t="str">
        <x:v>Purchase-ledger ITC booked in FY 2024–25; Earlier-year ITC claimed in FY 2024–25; FY 2024–25 ITC claimed in the following year</x:v>
      </x:c>
    </x:row>
    <x:row r="26" ht="47" customHeight="1">
      <x:c r="A26" s="2" t="str">
        <x:v>S20</x:v>
      </x:c>
      <x:c r="B26" s="9" t="str">
        <x:v>Freight ITC claimed</x:v>
      </x:c>
      <x:c r="C26" s="9" t="str">
        <x:v>Source schedules!A115:E115</x:v>
      </x:c>
      <x:c r="D26" s="35" t="str">
        <x:v>v1</x:v>
      </x:c>
      <x:c r="E26" s="21" t="n">
        <x:f>'Source schedules'!D116</x:f>
        <x:v>450000</x:v>
      </x:c>
      <x:c r="F26" s="35" t="str">
        <x:v>Active</x:v>
      </x:c>
      <x:c r="G26" s="9" t="str">
        <x:v>Freight and carriage ITC</x:v>
      </x:c>
    </x:row>
    <x:row r="27" ht="47" customHeight="1">
      <x:c r="A27" s="2" t="str">
        <x:v>S21</x:v>
      </x:c>
      <x:c r="B27" s="9" t="str">
        <x:v>Rent and insurance ITC claimed</x:v>
      </x:c>
      <x:c r="C27" s="9" t="str">
        <x:v>Source schedules!A121:E121</x:v>
      </x:c>
      <x:c r="D27" s="35" t="str">
        <x:v>v1</x:v>
      </x:c>
      <x:c r="E27" s="21" t="n">
        <x:f>'Source schedules'!D122</x:f>
        <x:v>720000</x:v>
      </x:c>
      <x:c r="F27" s="35" t="str">
        <x:v>Active</x:v>
      </x:c>
      <x:c r="G27" s="9" t="str">
        <x:v>Rent and insurance ITC</x:v>
      </x:c>
    </x:row>
    <x:row r="28" ht="47" customHeight="1">
      <x:c r="A28" s="2" t="str">
        <x:v>S22</x:v>
      </x:c>
      <x:c r="B28" s="9" t="str">
        <x:v>Capital goods ITC claimed</x:v>
      </x:c>
      <x:c r="C28" s="9" t="str">
        <x:v>Source schedules!A127:E127; Source schedules!A133:E133</x:v>
      </x:c>
      <x:c r="D28" s="35" t="str">
        <x:v>v1</x:v>
      </x:c>
      <x:c r="E28" s="21" t="n">
        <x:f>'Source schedules'!D128+'Source schedules'!D134</x:f>
        <x:v>730000</x:v>
      </x:c>
      <x:c r="F28" s="35" t="str">
        <x:v>Active</x:v>
      </x:c>
      <x:c r="G28" s="9" t="str">
        <x:v>Capital-goods ITC with assumed supporting evidence; Capital-goods ITC awaiting evidence</x:v>
      </x:c>
    </x:row>
    <x:row r="29" ht="47" customHeight="1">
      <x:c r="A29" s="2" t="str">
        <x:v>S23</x:v>
      </x:c>
      <x:c r="B29" s="9" t="str">
        <x:v>Questioned capital-goods ITC subset</x:v>
      </x:c>
      <x:c r="C29" s="9" t="str">
        <x:v>Source schedules!A133:E133</x:v>
      </x:c>
      <x:c r="D29" s="35" t="str">
        <x:v>v1</x:v>
      </x:c>
      <x:c r="E29" s="21" t="n">
        <x:f>'Source schedules'!D134</x:f>
        <x:v>120000</x:v>
      </x:c>
      <x:c r="F29" s="35" t="str">
        <x:v>Active</x:v>
      </x:c>
      <x:c r="G29" s="9" t="str">
        <x:v>Capital-goods ITC awaiting evidence</x:v>
      </x:c>
    </x:row>
    <x:row r="30" ht="47" customHeight="1">
      <x:c r="A30" s="2" t="str">
        <x:v>S24</x:v>
      </x:c>
      <x:c r="B30" s="9" t="str">
        <x:v>Opening unbilled - superseded</x:v>
      </x:c>
      <x:c r="C30" s="9" t="str">
        <x:v>Source schedules!A32:E33</x:v>
      </x:c>
      <x:c r="D30" s="35" t="str">
        <x:v>v1</x:v>
      </x:c>
      <x:c r="E30" s="21" t="n">
        <x:f>'Source schedules'!D34</x:f>
        <x:v>1800000</x:v>
      </x:c>
      <x:c r="F30" s="35" t="str">
        <x:v>Superseded</x:v>
      </x:c>
      <x:c r="G30" s="9" t="str">
        <x:v>Opening unbilled revenue — superseded schedule v1</x:v>
      </x:c>
    </x:row>
    <x:row r="31" ht="25" customHeight="1">
      <x:c r="A31" s="2"/>
      <x:c r="B31" s="2"/>
      <x:c r="C31" s="2"/>
      <x:c r="D31" s="2"/>
      <x:c r="E31" s="2"/>
      <x:c r="F31" s="2"/>
      <x:c r="G31" s="2"/>
    </x:row>
    <x:row r="32" ht="34" customHeight="1">
      <x:c r="A32" s="34" t="str">
        <x:v>All dates, ledger totals and document references are invented. They demonstrate the expected working-paper detail.</x:v>
      </x:c>
      <x:c r="B32" s="9"/>
      <x:c r="C32" s="9"/>
      <x:c r="D32" s="9"/>
      <x:c r="E32" s="9"/>
      <x:c r="F32" s="9"/>
      <x:c r="G32" s="9"/>
    </x:row>
    <x:row r="33" ht="34" customHeight="1">
      <x:c r="A33" s="34" t="str">
        <x:v>Amounts link to Source schedules. Edit the amber inputs there; the register, workings and draft form recalculate.</x:v>
      </x:c>
      <x:c r="B33" s="9"/>
      <x:c r="C33" s="9"/>
      <x:c r="D33" s="9"/>
      <x:c r="E33" s="9"/>
      <x:c r="F33" s="9"/>
      <x:c r="G33" s="9"/>
    </x:row>
    <x:row r="34" ht="25" customHeight="1">
      <x:c r="A34" s="2"/>
      <x:c r="B34" s="2"/>
      <x:c r="C34" s="2"/>
      <x:c r="D34" s="2"/>
      <x:c r="E34" s="2"/>
      <x:c r="F34" s="2"/>
      <x:c r="G34" s="2"/>
    </x:row>
    <x:row r="35" ht="34" customHeight="1">
      <x:c r="A35" s="34" t="str">
        <x:v>S24 is the superseded opening schedule. It is retained for comparison and excluded from current totals.</x:v>
      </x:c>
      <x:c r="B35" s="9"/>
      <x:c r="C35" s="9"/>
      <x:c r="D35" s="9"/>
      <x:c r="E35" s="9"/>
      <x:c r="F35" s="9"/>
      <x:c r="G35" s="9"/>
    </x:row>
  </x:sheetData>
  <x:mergeCells>
    <x:mergeCell ref="A32:G32"/>
    <x:mergeCell ref="A33:G33"/>
    <x:mergeCell ref="A35:G35"/>
  </x:mergeCells>
  <x:conditionalFormatting sqref="F7:F30">
    <x:cfRule type="containsText" dxfId="0" priority="1" operator="containsText" text="Superseded"/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779999732971191" hidden="0" customWidth="1"/>
    <x:col min="2" max="2" width="23.329999923706055" hidden="0" customWidth="1"/>
    <x:col min="3" max="3" width="43.33000183105469" hidden="0" customWidth="1"/>
    <x:col min="4" max="4" width="17.780000686645508" hidden="0" customWidth="1"/>
    <x:col min="5" max="5" width="58.88999938964844" hidden="0" customWidth="1"/>
    <x:col min="6" max="6" width="3.890000104904175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Supporting source schedules</x:v>
      </x:c>
      <x:c r="B2" s="2"/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4" t="str">
        <x:v>SYNTHETIC | FY 2024-25 | INR, whole rupees | Human review open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5" customHeight="1">
      <x:c r="A6" s="14" t="str">
        <x:v>Revenue ledger tied to the financial statements</x:v>
      </x:c>
      <x:c r="B6" s="14"/>
      <x:c r="C6" s="14"/>
      <x:c r="D6" s="14"/>
      <x:c r="E6" s="14"/>
      <x:c r="F6" s="2"/>
    </x:row>
    <x:row r="7" ht="30" customHeight="1">
      <x:c r="A7" s="8" t="str">
        <x:v>Period end</x:v>
      </x:c>
      <x:c r="B7" s="8" t="str">
        <x:v>Ledger reference</x:v>
      </x:c>
      <x:c r="C7" s="8" t="str">
        <x:v>Description</x:v>
      </x:c>
      <x:c r="D7" s="8" t="str">
        <x:v>Amount (INR)</x:v>
      </x:c>
      <x:c r="E7" s="8" t="str">
        <x:v>Evidence / note</x:v>
      </x:c>
      <x:c r="F7" s="2"/>
    </x:row>
    <x:row r="8" ht="48" customHeight="1">
      <x:c r="A8" s="15" t="d">
        <x:v>2024-04-30T00:00:00.000Z</x:v>
      </x:c>
      <x:c r="B8" s="9" t="str">
        <x:v>REV-APR</x:v>
      </x:c>
      <x:c r="C8" s="9" t="str">
        <x:v>Revenue ledger: April</x:v>
      </x:c>
      <x:c r="D8" s="12" t="n">
        <x:v>9500000</x:v>
      </x:c>
      <x:c r="E8" s="9" t="str">
        <x:v>State allocation; excludes GST</x:v>
      </x:c>
      <x:c r="F8" s="2"/>
    </x:row>
    <x:row r="9" ht="48" customHeight="1">
      <x:c r="A9" s="15" t="d">
        <x:v>2024-05-31T00:00:00.000Z</x:v>
      </x:c>
      <x:c r="B9" s="9" t="str">
        <x:v>REV-MAY</x:v>
      </x:c>
      <x:c r="C9" s="9" t="str">
        <x:v>Revenue ledger: May</x:v>
      </x:c>
      <x:c r="D9" s="12" t="n">
        <x:v>9800000</x:v>
      </x:c>
      <x:c r="E9" s="9" t="str">
        <x:v>State allocation; excludes GST</x:v>
      </x:c>
      <x:c r="F9" s="2"/>
    </x:row>
    <x:row r="10" ht="48" customHeight="1">
      <x:c r="A10" s="15" t="d">
        <x:v>2024-06-30T00:00:00.000Z</x:v>
      </x:c>
      <x:c r="B10" s="9" t="str">
        <x:v>REV-JUN</x:v>
      </x:c>
      <x:c r="C10" s="9" t="str">
        <x:v>Revenue ledger: June</x:v>
      </x:c>
      <x:c r="D10" s="12" t="n">
        <x:v>10200000</x:v>
      </x:c>
      <x:c r="E10" s="9" t="str">
        <x:v>State allocation; excludes GST</x:v>
      </x:c>
      <x:c r="F10" s="2"/>
    </x:row>
    <x:row r="11" ht="48" customHeight="1">
      <x:c r="A11" s="15" t="d">
        <x:v>2024-07-31T00:00:00.000Z</x:v>
      </x:c>
      <x:c r="B11" s="9" t="str">
        <x:v>REV-JUL</x:v>
      </x:c>
      <x:c r="C11" s="9" t="str">
        <x:v>Revenue ledger: July</x:v>
      </x:c>
      <x:c r="D11" s="12" t="n">
        <x:v>10100000</x:v>
      </x:c>
      <x:c r="E11" s="9" t="str">
        <x:v>State allocation; excludes GST</x:v>
      </x:c>
      <x:c r="F11" s="2"/>
    </x:row>
    <x:row r="12" ht="48" customHeight="1">
      <x:c r="A12" s="15" t="d">
        <x:v>2024-08-31T00:00:00.000Z</x:v>
      </x:c>
      <x:c r="B12" s="9" t="str">
        <x:v>REV-AUG</x:v>
      </x:c>
      <x:c r="C12" s="9" t="str">
        <x:v>Revenue ledger: August</x:v>
      </x:c>
      <x:c r="D12" s="12" t="n">
        <x:v>10300000</x:v>
      </x:c>
      <x:c r="E12" s="9" t="str">
        <x:v>State allocation; excludes GST</x:v>
      </x:c>
      <x:c r="F12" s="2"/>
    </x:row>
    <x:row r="13" ht="48" customHeight="1">
      <x:c r="A13" s="15" t="d">
        <x:v>2024-09-30T00:00:00.000Z</x:v>
      </x:c>
      <x:c r="B13" s="9" t="str">
        <x:v>REV-SEP</x:v>
      </x:c>
      <x:c r="C13" s="9" t="str">
        <x:v>Revenue ledger: September</x:v>
      </x:c>
      <x:c r="D13" s="12" t="n">
        <x:v>10600000</x:v>
      </x:c>
      <x:c r="E13" s="9" t="str">
        <x:v>State allocation; excludes GST</x:v>
      </x:c>
      <x:c r="F13" s="2"/>
    </x:row>
    <x:row r="14" ht="48" customHeight="1">
      <x:c r="A14" s="15" t="d">
        <x:v>2024-10-31T00:00:00.000Z</x:v>
      </x:c>
      <x:c r="B14" s="9" t="str">
        <x:v>REV-OCT</x:v>
      </x:c>
      <x:c r="C14" s="9" t="str">
        <x:v>Revenue ledger: October</x:v>
      </x:c>
      <x:c r="D14" s="12" t="n">
        <x:v>10800000</x:v>
      </x:c>
      <x:c r="E14" s="9" t="str">
        <x:v>State allocation; excludes GST</x:v>
      </x:c>
      <x:c r="F14" s="2"/>
    </x:row>
    <x:row r="15" ht="48" customHeight="1">
      <x:c r="A15" s="15" t="d">
        <x:v>2024-11-30T00:00:00.000Z</x:v>
      </x:c>
      <x:c r="B15" s="9" t="str">
        <x:v>REV-NOV</x:v>
      </x:c>
      <x:c r="C15" s="9" t="str">
        <x:v>Revenue ledger: November</x:v>
      </x:c>
      <x:c r="D15" s="12" t="n">
        <x:v>10400000</x:v>
      </x:c>
      <x:c r="E15" s="9" t="str">
        <x:v>State allocation; excludes GST</x:v>
      </x:c>
      <x:c r="F15" s="2"/>
    </x:row>
    <x:row r="16" ht="48" customHeight="1">
      <x:c r="A16" s="15" t="d">
        <x:v>2024-12-31T00:00:00.000Z</x:v>
      </x:c>
      <x:c r="B16" s="9" t="str">
        <x:v>REV-DEC</x:v>
      </x:c>
      <x:c r="C16" s="9" t="str">
        <x:v>Revenue ledger: December</x:v>
      </x:c>
      <x:c r="D16" s="12" t="n">
        <x:v>10700000</x:v>
      </x:c>
      <x:c r="E16" s="9" t="str">
        <x:v>State allocation; excludes GST</x:v>
      </x:c>
      <x:c r="F16" s="2"/>
    </x:row>
    <x:row r="17" ht="48" customHeight="1">
      <x:c r="A17" s="15" t="d">
        <x:v>2025-01-31T00:00:00.000Z</x:v>
      </x:c>
      <x:c r="B17" s="9" t="str">
        <x:v>REV-JAN</x:v>
      </x:c>
      <x:c r="C17" s="9" t="str">
        <x:v>Revenue ledger: January</x:v>
      </x:c>
      <x:c r="D17" s="12" t="n">
        <x:v>10900000</x:v>
      </x:c>
      <x:c r="E17" s="9" t="str">
        <x:v>State allocation; excludes GST</x:v>
      </x:c>
      <x:c r="F17" s="2"/>
    </x:row>
    <x:row r="18" ht="48" customHeight="1">
      <x:c r="A18" s="15" t="d">
        <x:v>2025-02-28T00:00:00.000Z</x:v>
      </x:c>
      <x:c r="B18" s="9" t="str">
        <x:v>REV-FEB</x:v>
      </x:c>
      <x:c r="C18" s="9" t="str">
        <x:v>Revenue ledger: February</x:v>
      </x:c>
      <x:c r="D18" s="12" t="n">
        <x:v>10500000</x:v>
      </x:c>
      <x:c r="E18" s="9" t="str">
        <x:v>State allocation; excludes GST</x:v>
      </x:c>
      <x:c r="F18" s="2"/>
    </x:row>
    <x:row r="19" ht="48" customHeight="1">
      <x:c r="A19" s="15" t="d">
        <x:v>2025-03-31T00:00:00.000Z</x:v>
      </x:c>
      <x:c r="B19" s="9" t="str">
        <x:v>REV-MAR</x:v>
      </x:c>
      <x:c r="C19" s="9" t="str">
        <x:v>Revenue ledger: March</x:v>
      </x:c>
      <x:c r="D19" s="12" t="n">
        <x:v>11200000</x:v>
      </x:c>
      <x:c r="E19" s="9" t="str">
        <x:v>State allocation; excludes GST</x:v>
      </x:c>
      <x:c r="F19" s="2"/>
    </x:row>
    <x:row r="20" ht="25" customHeight="1">
      <x:c r="A20" s="18"/>
      <x:c r="B20" s="18"/>
      <x:c r="C20" s="18" t="str">
        <x:v>Schedule total</x:v>
      </x:c>
      <x:c r="D20" s="19" t="n">
        <x:f>SUM(D8:D19)</x:f>
        <x:v>125000000</x:v>
      </x:c>
      <x:c r="E20" s="18"/>
      <x:c r="F20" s="2"/>
    </x:row>
    <x:row r="21" ht="25" customHeight="1">
      <x:c r="A21" s="2"/>
      <x:c r="B21" s="2"/>
      <x:c r="C21" s="2"/>
      <x:c r="D21" s="2"/>
      <x:c r="E21" s="2"/>
      <x:c r="F21" s="2"/>
    </x:row>
    <x:row r="22" ht="25" customHeight="1">
      <x:c r="A22" s="2"/>
      <x:c r="B22" s="2"/>
      <x:c r="C22" s="2"/>
      <x:c r="D22" s="2"/>
      <x:c r="E22" s="2"/>
      <x:c r="F22" s="2"/>
    </x:row>
    <x:row r="23" ht="25" customHeight="1">
      <x:c r="A23" s="14" t="str">
        <x:v>Opening unbilled revenue — corrected schedule v2</x:v>
      </x:c>
      <x:c r="B23" s="14"/>
      <x:c r="C23" s="14"/>
      <x:c r="D23" s="14"/>
      <x:c r="E23" s="14"/>
      <x:c r="F23" s="2"/>
    </x:row>
    <x:row r="24" ht="30" customHeight="1">
      <x:c r="A24" s="8" t="str">
        <x:v>Book date</x:v>
      </x:c>
      <x:c r="B24" s="8" t="str">
        <x:v>Document reference</x:v>
      </x:c>
      <x:c r="C24" s="8" t="str">
        <x:v>Description</x:v>
      </x:c>
      <x:c r="D24" s="8" t="str">
        <x:v>Amount (INR)</x:v>
      </x:c>
      <x:c r="E24" s="8" t="str">
        <x:v>Evidence / note</x:v>
      </x:c>
      <x:c r="F24" s="2"/>
    </x:row>
    <x:row r="25" ht="48" customHeight="1">
      <x:c r="A25" s="15" t="d">
        <x:v>2024-03-31T00:00:00.000Z</x:v>
      </x:c>
      <x:c r="B25" s="9" t="str">
        <x:v>UB-A / INV-240418</x:v>
      </x:c>
      <x:c r="C25" s="9" t="str">
        <x:v>Project A: earned in FY 2023–24; invoiced 18 Apr 2024</x:v>
      </x:c>
      <x:c r="D25" s="12" t="n">
        <x:v>1400000</x:v>
      </x:c>
      <x:c r="E25" s="9" t="str">
        <x:v>April 2024 outward register; previous-year revenue</x:v>
      </x:c>
      <x:c r="F25" s="2"/>
    </x:row>
    <x:row r="26" ht="48" customHeight="1">
      <x:c r="A26" s="15" t="d">
        <x:v>2024-03-31T00:00:00.000Z</x:v>
      </x:c>
      <x:c r="B26" s="9" t="str">
        <x:v>UB-B / INV-240509</x:v>
      </x:c>
      <x:c r="C26" s="9" t="str">
        <x:v>Project B: earned in FY 2023–24; invoiced 9 May 2024</x:v>
      </x:c>
      <x:c r="D26" s="12" t="n">
        <x:v>1000000</x:v>
      </x:c>
      <x:c r="E26" s="9" t="str">
        <x:v>v1 captured only 4,00,000; omitted milestone 6,00,000 restored in v2</x:v>
      </x:c>
      <x:c r="F26" s="2"/>
    </x:row>
    <x:row r="27" ht="25" customHeight="1">
      <x:c r="A27" s="18"/>
      <x:c r="B27" s="18"/>
      <x:c r="C27" s="18" t="str">
        <x:v>Schedule total</x:v>
      </x:c>
      <x:c r="D27" s="19" t="n">
        <x:f>SUM(D25:D26)</x:f>
        <x:v>2400000</x:v>
      </x:c>
      <x:c r="E27" s="18"/>
      <x:c r="F27" s="2"/>
    </x:row>
    <x:row r="28" ht="25" customHeight="1">
      <x:c r="A28" s="2"/>
      <x:c r="B28" s="2"/>
      <x:c r="C28" s="2"/>
      <x:c r="D28" s="2"/>
      <x:c r="E28" s="2"/>
      <x:c r="F28" s="2"/>
    </x:row>
    <x:row r="29" ht="25" customHeight="1">
      <x:c r="A29" s="2"/>
      <x:c r="B29" s="2"/>
      <x:c r="C29" s="2"/>
      <x:c r="D29" s="2"/>
      <x:c r="E29" s="2"/>
      <x:c r="F29" s="2"/>
    </x:row>
    <x:row r="30" ht="25" customHeight="1">
      <x:c r="A30" s="14" t="str">
        <x:v>Opening unbilled revenue — superseded schedule v1</x:v>
      </x:c>
      <x:c r="B30" s="14"/>
      <x:c r="C30" s="14"/>
      <x:c r="D30" s="14"/>
      <x:c r="E30" s="14"/>
      <x:c r="F30" s="2"/>
    </x:row>
    <x:row r="31" ht="30" customHeight="1">
      <x:c r="A31" s="8" t="str">
        <x:v>Book date</x:v>
      </x:c>
      <x:c r="B31" s="8" t="str">
        <x:v>Document reference</x:v>
      </x:c>
      <x:c r="C31" s="8" t="str">
        <x:v>Description</x:v>
      </x:c>
      <x:c r="D31" s="8" t="str">
        <x:v>Amount (INR)</x:v>
      </x:c>
      <x:c r="E31" s="8" t="str">
        <x:v>Evidence / note</x:v>
      </x:c>
      <x:c r="F31" s="2"/>
    </x:row>
    <x:row r="32" ht="48" customHeight="1">
      <x:c r="A32" s="15" t="d">
        <x:v>2024-03-31T00:00:00.000Z</x:v>
      </x:c>
      <x:c r="B32" s="9" t="str">
        <x:v>UB-A / v1</x:v>
      </x:c>
      <x:c r="C32" s="9" t="str">
        <x:v>Project A</x:v>
      </x:c>
      <x:c r="D32" s="12" t="n">
        <x:v>1400000</x:v>
      </x:c>
      <x:c r="E32" s="9" t="str">
        <x:v>Retained for comparison only</x:v>
      </x:c>
      <x:c r="F32" s="2"/>
    </x:row>
    <x:row r="33" ht="48" customHeight="1">
      <x:c r="A33" s="15" t="d">
        <x:v>2024-03-31T00:00:00.000Z</x:v>
      </x:c>
      <x:c r="B33" s="9" t="str">
        <x:v>UB-B / v1</x:v>
      </x:c>
      <x:c r="C33" s="9" t="str">
        <x:v>Project B: incomplete milestone extract</x:v>
      </x:c>
      <x:c r="D33" s="12" t="n">
        <x:v>400000</x:v>
      </x:c>
      <x:c r="E33" s="9" t="str">
        <x:v>Superseded; never added to the current balance</x:v>
      </x:c>
      <x:c r="F33" s="2"/>
    </x:row>
    <x:row r="34" ht="25" customHeight="1">
      <x:c r="A34" s="18"/>
      <x:c r="B34" s="18"/>
      <x:c r="C34" s="18" t="str">
        <x:v>Schedule total</x:v>
      </x:c>
      <x:c r="D34" s="19" t="n">
        <x:f>SUM(D32:D33)</x:f>
        <x:v>1800000</x:v>
      </x:c>
      <x:c r="E34" s="18"/>
      <x:c r="F34" s="2"/>
    </x:row>
    <x:row r="35" ht="25" customHeight="1">
      <x:c r="A35" s="2"/>
      <x:c r="B35" s="2"/>
      <x:c r="C35" s="2"/>
      <x:c r="D35" s="2"/>
      <x:c r="E35" s="2"/>
      <x:c r="F35" s="2"/>
    </x:row>
    <x:row r="36" ht="25" customHeight="1">
      <x:c r="A36" s="2"/>
      <x:c r="B36" s="2"/>
      <x:c r="C36" s="2"/>
      <x:c r="D36" s="2"/>
      <x:c r="E36" s="2"/>
      <x:c r="F36" s="2"/>
    </x:row>
    <x:row r="37" ht="25" customHeight="1">
      <x:c r="A37" s="14" t="str">
        <x:v>Closing unbilled revenue</x:v>
      </x:c>
      <x:c r="B37" s="14"/>
      <x:c r="C37" s="14"/>
      <x:c r="D37" s="14"/>
      <x:c r="E37" s="14"/>
      <x:c r="F37" s="2"/>
    </x:row>
    <x:row r="38" ht="30" customHeight="1">
      <x:c r="A38" s="8" t="str">
        <x:v>Book date</x:v>
      </x:c>
      <x:c r="B38" s="8" t="str">
        <x:v>Document reference</x:v>
      </x:c>
      <x:c r="C38" s="8" t="str">
        <x:v>Description</x:v>
      </x:c>
      <x:c r="D38" s="8" t="str">
        <x:v>Amount (INR)</x:v>
      </x:c>
      <x:c r="E38" s="8" t="str">
        <x:v>Evidence / note</x:v>
      </x:c>
      <x:c r="F38" s="2"/>
    </x:row>
    <x:row r="39" ht="48" customHeight="1">
      <x:c r="A39" s="15" t="d">
        <x:v>2025-03-31T00:00:00.000Z</x:v>
      </x:c>
      <x:c r="B39" s="9" t="str">
        <x:v>UB-C / INV-250415</x:v>
      </x:c>
      <x:c r="C39" s="9" t="str">
        <x:v>Project C: earned in FY 2024–25; invoiced 15 Apr 2025</x:v>
      </x:c>
      <x:c r="D39" s="12" t="n">
        <x:v>1800000</x:v>
      </x:c>
      <x:c r="E39" s="9" t="str">
        <x:v>Next-year outward register; current-year books</x:v>
      </x:c>
      <x:c r="F39" s="2"/>
    </x:row>
    <x:row r="40" ht="48" customHeight="1">
      <x:c r="A40" s="15" t="d">
        <x:v>2025-03-31T00:00:00.000Z</x:v>
      </x:c>
      <x:c r="B40" s="9" t="str">
        <x:v>UB-D / INV-250506</x:v>
      </x:c>
      <x:c r="C40" s="9" t="str">
        <x:v>Project D: earned in FY 2024–25; invoiced 6 May 2025</x:v>
      </x:c>
      <x:c r="D40" s="12" t="n">
        <x:v>1300000</x:v>
      </x:c>
      <x:c r="E40" s="9" t="str">
        <x:v>Next-year outward register; current-year books</x:v>
      </x:c>
      <x:c r="F40" s="2"/>
    </x:row>
    <x:row r="41" ht="25" customHeight="1">
      <x:c r="A41" s="18"/>
      <x:c r="B41" s="18"/>
      <x:c r="C41" s="18" t="str">
        <x:v>Schedule total</x:v>
      </x:c>
      <x:c r="D41" s="19" t="n">
        <x:f>SUM(D39:D40)</x:f>
        <x:v>3100000</x:v>
      </x:c>
      <x:c r="E41" s="18"/>
      <x:c r="F41" s="2"/>
    </x:row>
    <x:row r="42" ht="25" customHeight="1">
      <x:c r="A42" s="2"/>
      <x:c r="B42" s="2"/>
      <x:c r="C42" s="2"/>
      <x:c r="D42" s="2"/>
      <x:c r="E42" s="2"/>
      <x:c r="F42" s="2"/>
    </x:row>
    <x:row r="43" ht="25" customHeight="1">
      <x:c r="A43" s="2"/>
      <x:c r="B43" s="2"/>
      <x:c r="C43" s="2"/>
      <x:c r="D43" s="2"/>
      <x:c r="E43" s="2"/>
      <x:c r="F43" s="2"/>
    </x:row>
    <x:row r="44" ht="25" customHeight="1">
      <x:c r="A44" s="14" t="str">
        <x:v>Credit notes issued after year end</x:v>
      </x:c>
      <x:c r="B44" s="14"/>
      <x:c r="C44" s="14"/>
      <x:c r="D44" s="14"/>
      <x:c r="E44" s="14"/>
      <x:c r="F44" s="2"/>
    </x:row>
    <x:row r="45" ht="30" customHeight="1">
      <x:c r="A45" s="8" t="str">
        <x:v>Credit-note date</x:v>
      </x:c>
      <x:c r="B45" s="8" t="str">
        <x:v>Document reference</x:v>
      </x:c>
      <x:c r="C45" s="8" t="str">
        <x:v>Original invoice / reason</x:v>
      </x:c>
      <x:c r="D45" s="8" t="str">
        <x:v>Amount (INR)</x:v>
      </x:c>
      <x:c r="E45" s="8" t="str">
        <x:v>Evidence / note</x:v>
      </x:c>
      <x:c r="F45" s="2"/>
    </x:row>
    <x:row r="46" ht="48" customHeight="1">
      <x:c r="A46" s="15" t="d">
        <x:v>2025-04-10T00:00:00.000Z</x:v>
      </x:c>
      <x:c r="B46" s="9" t="str">
        <x:v>CN-25001</x:v>
      </x:c>
      <x:c r="C46" s="9" t="str">
        <x:v>INV-250215 / 15 Feb 2025: goods returned</x:v>
      </x:c>
      <x:c r="D46" s="12" t="n">
        <x:v>150000</x:v>
      </x:c>
      <x:c r="E46" s="9" t="str">
        <x:v>April 2025 outward register; FY 2024–25 annual return Table 11</x:v>
      </x:c>
      <x:c r="F46" s="2"/>
    </x:row>
    <x:row r="47" ht="48" customHeight="1">
      <x:c r="A47" s="15" t="d">
        <x:v>2025-05-12T00:00:00.000Z</x:v>
      </x:c>
      <x:c r="B47" s="9" t="str">
        <x:v>CN-25002</x:v>
      </x:c>
      <x:c r="C47" s="9" t="str">
        <x:v>INV-250305 / 5 Mar 2025: price correction</x:v>
      </x:c>
      <x:c r="D47" s="12" t="n">
        <x:v>250000</x:v>
      </x:c>
      <x:c r="E47" s="9" t="str">
        <x:v>May 2025 outward register; FY 2024–25 annual return Table 11</x:v>
      </x:c>
      <x:c r="F47" s="2"/>
    </x:row>
    <x:row r="48" ht="48" customHeight="1">
      <x:c r="A48" s="15" t="d">
        <x:v>2025-06-09T00:00:00.000Z</x:v>
      </x:c>
      <x:c r="B48" s="9" t="str">
        <x:v>CN-25003</x:v>
      </x:c>
      <x:c r="C48" s="9" t="str">
        <x:v>INV-250328 / 28 Mar 2025: quantity correction</x:v>
      </x:c>
      <x:c r="D48" s="12" t="n">
        <x:v>200000</x:v>
      </x:c>
      <x:c r="E48" s="9" t="str">
        <x:v>June 2025 outward register; FY 2024–25 annual return Table 11</x:v>
      </x:c>
      <x:c r="F48" s="2"/>
    </x:row>
    <x:row r="49" ht="25" customHeight="1">
      <x:c r="A49" s="18"/>
      <x:c r="B49" s="18"/>
      <x:c r="C49" s="18" t="str">
        <x:v>Schedule total</x:v>
      </x:c>
      <x:c r="D49" s="19" t="n">
        <x:f>SUM(D46:D48)</x:f>
        <x:v>600000</x:v>
      </x:c>
      <x:c r="E49" s="18"/>
      <x:c r="F49" s="2"/>
    </x:row>
    <x:row r="50" ht="25" customHeight="1">
      <x:c r="A50" s="2"/>
      <x:c r="B50" s="2"/>
      <x:c r="C50" s="2"/>
      <x:c r="D50" s="2"/>
      <x:c r="E50" s="2"/>
      <x:c r="F50" s="2"/>
    </x:row>
    <x:row r="51" ht="25" customHeight="1">
      <x:c r="A51" s="2"/>
      <x:c r="B51" s="2"/>
      <x:c r="C51" s="2"/>
      <x:c r="D51" s="2"/>
      <x:c r="E51" s="2"/>
      <x:c r="F51" s="2"/>
    </x:row>
    <x:row r="52" ht="25" customHeight="1">
      <x:c r="A52" s="14" t="str">
        <x:v>Exempt and non-taxable turnover classification</x:v>
      </x:c>
      <x:c r="B52" s="14"/>
      <x:c r="C52" s="14"/>
      <x:c r="D52" s="14"/>
      <x:c r="E52" s="14"/>
      <x:c r="F52" s="2"/>
    </x:row>
    <x:row r="53" ht="30" customHeight="1">
      <x:c r="A53" s="8" t="str">
        <x:v>Period end</x:v>
      </x:c>
      <x:c r="B53" s="8" t="str">
        <x:v>Ledger reference</x:v>
      </x:c>
      <x:c r="C53" s="8" t="str">
        <x:v>Description</x:v>
      </x:c>
      <x:c r="D53" s="8" t="str">
        <x:v>Amount (INR)</x:v>
      </x:c>
      <x:c r="E53" s="8" t="str">
        <x:v>Evidence / note</x:v>
      </x:c>
      <x:c r="F53" s="2"/>
    </x:row>
    <x:row r="54" ht="48" customHeight="1">
      <x:c r="A54" s="15" t="d">
        <x:v>2025-03-31T00:00:00.000Z</x:v>
      </x:c>
      <x:c r="B54" s="9" t="str">
        <x:v>TX-01 / E1</x:v>
      </x:c>
      <x:c r="C54" s="9" t="str">
        <x:v>Exempt supplies</x:v>
      </x:c>
      <x:c r="D54" s="12" t="n">
        <x:v>3000000</x:v>
      </x:c>
      <x:c r="E54" s="9" t="str">
        <x:v>Classification assumed for this example; not a tax opinion</x:v>
      </x:c>
      <x:c r="F54" s="2"/>
    </x:row>
    <x:row r="55" ht="48" customHeight="1">
      <x:c r="A55" s="15" t="d">
        <x:v>2025-03-31T00:00:00.000Z</x:v>
      </x:c>
      <x:c r="B55" s="9" t="str">
        <x:v>TX-01 / E2</x:v>
      </x:c>
      <x:c r="C55" s="9" t="str">
        <x:v>Non-GST supplies</x:v>
      </x:c>
      <x:c r="D55" s="12" t="n">
        <x:v>2000000</x:v>
      </x:c>
      <x:c r="E55" s="9" t="str">
        <x:v>Classification assumed for this example; not a tax opinion</x:v>
      </x:c>
      <x:c r="F55" s="2"/>
    </x:row>
    <x:row r="56" ht="25" customHeight="1">
      <x:c r="A56" s="18"/>
      <x:c r="B56" s="18"/>
      <x:c r="C56" s="18" t="str">
        <x:v>Schedule total</x:v>
      </x:c>
      <x:c r="D56" s="19" t="n">
        <x:f>SUM(D54:D55)</x:f>
        <x:v>5000000</x:v>
      </x:c>
      <x:c r="E56" s="18"/>
      <x:c r="F56" s="2"/>
    </x:row>
    <x:row r="57" ht="25" customHeight="1">
      <x:c r="A57" s="2"/>
      <x:c r="B57" s="2"/>
      <x:c r="C57" s="2"/>
      <x:c r="D57" s="2"/>
      <x:c r="E57" s="2"/>
      <x:c r="F57" s="2"/>
    </x:row>
    <x:row r="58" ht="25" customHeight="1">
      <x:c r="A58" s="2"/>
      <x:c r="B58" s="2"/>
      <x:c r="C58" s="2"/>
      <x:c r="D58" s="2"/>
      <x:c r="E58" s="2"/>
      <x:c r="F58" s="2"/>
    </x:row>
    <x:row r="59" ht="25" customHeight="1">
      <x:c r="A59" s="14" t="str">
        <x:v>Zero-rated supplies without payment of tax</x:v>
      </x:c>
      <x:c r="B59" s="14"/>
      <x:c r="C59" s="14"/>
      <x:c r="D59" s="14"/>
      <x:c r="E59" s="14"/>
      <x:c r="F59" s="2"/>
    </x:row>
    <x:row r="60" ht="30" customHeight="1">
      <x:c r="A60" s="8" t="str">
        <x:v>Period end</x:v>
      </x:c>
      <x:c r="B60" s="8" t="str">
        <x:v>Register reference</x:v>
      </x:c>
      <x:c r="C60" s="8" t="str">
        <x:v>Description</x:v>
      </x:c>
      <x:c r="D60" s="8" t="str">
        <x:v>Amount (INR)</x:v>
      </x:c>
      <x:c r="E60" s="8" t="str">
        <x:v>Evidence / note</x:v>
      </x:c>
      <x:c r="F60" s="2"/>
    </x:row>
    <x:row r="61" ht="48" customHeight="1">
      <x:c r="A61" s="15" t="d">
        <x:v>2025-03-31T00:00:00.000Z</x:v>
      </x:c>
      <x:c r="B61" s="9" t="str">
        <x:v>TX-01 / Z1</x:v>
      </x:c>
      <x:c r="C61" s="9" t="str">
        <x:v>Export supplies under LUT</x:v>
      </x:c>
      <x:c r="D61" s="12" t="n">
        <x:v>5000000</x:v>
      </x:c>
      <x:c r="E61" s="9" t="str">
        <x:v>LUT and export evidence assumed in this example</x:v>
      </x:c>
      <x:c r="F61" s="2"/>
    </x:row>
    <x:row r="62" ht="48" customHeight="1">
      <x:c r="A62" s="15" t="d">
        <x:v>2025-03-31T00:00:00.000Z</x:v>
      </x:c>
      <x:c r="B62" s="9" t="str">
        <x:v>TX-01 / Z2</x:v>
      </x:c>
      <x:c r="C62" s="9" t="str">
        <x:v>SEZ supplies without tax</x:v>
      </x:c>
      <x:c r="D62" s="12" t="n">
        <x:v>3000000</x:v>
      </x:c>
      <x:c r="E62" s="9" t="str">
        <x:v>Authorised-operation evidence assumed in this example</x:v>
      </x:c>
      <x:c r="F62" s="2"/>
    </x:row>
    <x:row r="63" ht="25" customHeight="1">
      <x:c r="A63" s="18"/>
      <x:c r="B63" s="18"/>
      <x:c r="C63" s="18" t="str">
        <x:v>Schedule total</x:v>
      </x:c>
      <x:c r="D63" s="19" t="n">
        <x:f>SUM(D61:D62)</x:f>
        <x:v>8000000</x:v>
      </x:c>
      <x:c r="E63" s="18"/>
      <x:c r="F63" s="2"/>
    </x:row>
    <x:row r="64" ht="25" customHeight="1">
      <x:c r="A64" s="2"/>
      <x:c r="B64" s="2"/>
      <x:c r="C64" s="2"/>
      <x:c r="D64" s="2"/>
      <x:c r="E64" s="2"/>
      <x:c r="F64" s="2"/>
    </x:row>
    <x:row r="65" ht="25" customHeight="1">
      <x:c r="A65" s="2"/>
      <x:c r="B65" s="2"/>
      <x:c r="C65" s="2"/>
      <x:c r="D65" s="2"/>
      <x:c r="E65" s="2"/>
      <x:c r="F65" s="2"/>
    </x:row>
    <x:row r="66" ht="25" customHeight="1">
      <x:c r="A66" s="14" t="str">
        <x:v>Outward supplies subject to recipient reverse charge</x:v>
      </x:c>
      <x:c r="B66" s="14"/>
      <x:c r="C66" s="14"/>
      <x:c r="D66" s="14"/>
      <x:c r="E66" s="14"/>
      <x:c r="F66" s="2"/>
    </x:row>
    <x:row r="67" ht="30" customHeight="1">
      <x:c r="A67" s="8" t="str">
        <x:v>Period end</x:v>
      </x:c>
      <x:c r="B67" s="8" t="str">
        <x:v>Register reference</x:v>
      </x:c>
      <x:c r="C67" s="8" t="str">
        <x:v>Description</x:v>
      </x:c>
      <x:c r="D67" s="8" t="str">
        <x:v>Amount (INR)</x:v>
      </x:c>
      <x:c r="E67" s="8" t="str">
        <x:v>Evidence / note</x:v>
      </x:c>
      <x:c r="F67" s="2"/>
    </x:row>
    <x:row r="68" ht="48" customHeight="1">
      <x:c r="A68" s="15" t="d">
        <x:v>2025-03-31T00:00:00.000Z</x:v>
      </x:c>
      <x:c r="B68" s="9" t="str">
        <x:v>TX-01 / R1</x:v>
      </x:c>
      <x:c r="C68" s="9" t="str">
        <x:v>Outward RCM category in the supplied classification schedule</x:v>
      </x:c>
      <x:c r="D68" s="12" t="n">
        <x:v>2000000</x:v>
      </x:c>
      <x:c r="E68" s="9" t="str">
        <x:v>Illustrative supplied classification; customer and supply-level legal basis must be checked</x:v>
      </x:c>
      <x:c r="F68" s="2"/>
    </x:row>
    <x:row r="69" ht="25" customHeight="1">
      <x:c r="A69" s="18"/>
      <x:c r="B69" s="18"/>
      <x:c r="C69" s="18" t="str">
        <x:v>Schedule total</x:v>
      </x:c>
      <x:c r="D69" s="19" t="n">
        <x:f>SUM(D68:D68)</x:f>
        <x:v>2000000</x:v>
      </x:c>
      <x:c r="E69" s="18"/>
      <x:c r="F69" s="2"/>
    </x:row>
    <x:row r="70" ht="25" customHeight="1">
      <x:c r="A70" s="2"/>
      <x:c r="B70" s="2"/>
      <x:c r="C70" s="2"/>
      <x:c r="D70" s="2"/>
      <x:c r="E70" s="2"/>
      <x:c r="F70" s="2"/>
    </x:row>
    <x:row r="71" ht="25" customHeight="1">
      <x:c r="A71" s="2"/>
      <x:c r="B71" s="2"/>
      <x:c r="C71" s="2"/>
      <x:c r="D71" s="2"/>
      <x:c r="E71" s="2"/>
      <x:c r="F71" s="2"/>
    </x:row>
    <x:row r="72" ht="25" customHeight="1">
      <x:c r="A72" s="14" t="str">
        <x:v>Intra-State taxable sales — quarterly outward-register totals</x:v>
      </x:c>
      <x:c r="B72" s="14"/>
      <x:c r="C72" s="14"/>
      <x:c r="D72" s="14"/>
      <x:c r="E72" s="14"/>
      <x:c r="F72" s="2"/>
    </x:row>
    <x:row r="73" ht="30" customHeight="1">
      <x:c r="A73" s="8" t="str">
        <x:v>Period end</x:v>
      </x:c>
      <x:c r="B73" s="8" t="str">
        <x:v>Register reference</x:v>
      </x:c>
      <x:c r="C73" s="8" t="str">
        <x:v>Description</x:v>
      </x:c>
      <x:c r="D73" s="8" t="str">
        <x:v>Amount (INR)</x:v>
      </x:c>
      <x:c r="E73" s="8" t="str">
        <x:v>Evidence / note</x:v>
      </x:c>
      <x:c r="F73" s="2"/>
    </x:row>
    <x:row r="74" ht="48" customHeight="1">
      <x:c r="A74" s="15" t="d">
        <x:v>2024-06-30T00:00:00.000Z</x:v>
      </x:c>
      <x:c r="B74" s="9" t="str">
        <x:v>OUT-Q1 / KA</x:v>
      </x:c>
      <x:c r="C74" s="9" t="str">
        <x:v>Taxable supplies at 18%</x:v>
      </x:c>
      <x:c r="D74" s="12" t="n">
        <x:v>18000000</x:v>
      </x:c>
      <x:c r="E74" s="9" t="str">
        <x:v>Net of adjustments; CGST 9%, SGST 9%</x:v>
      </x:c>
      <x:c r="F74" s="2"/>
    </x:row>
    <x:row r="75" ht="48" customHeight="1">
      <x:c r="A75" s="15" t="d">
        <x:v>2024-09-30T00:00:00.000Z</x:v>
      </x:c>
      <x:c r="B75" s="9" t="str">
        <x:v>OUT-Q2 / KA</x:v>
      </x:c>
      <x:c r="C75" s="9" t="str">
        <x:v>Taxable supplies at 18%</x:v>
      </x:c>
      <x:c r="D75" s="12" t="n">
        <x:v>19500000</x:v>
      </x:c>
      <x:c r="E75" s="9" t="str">
        <x:v>Net of adjustments; CGST 9%, SGST 9%</x:v>
      </x:c>
      <x:c r="F75" s="2"/>
    </x:row>
    <x:row r="76" ht="48" customHeight="1">
      <x:c r="A76" s="15" t="d">
        <x:v>2024-12-31T00:00:00.000Z</x:v>
      </x:c>
      <x:c r="B76" s="9" t="str">
        <x:v>OUT-Q3 / KA</x:v>
      </x:c>
      <x:c r="C76" s="9" t="str">
        <x:v>Taxable supplies at 18%</x:v>
      </x:c>
      <x:c r="D76" s="12" t="n">
        <x:v>20750000</x:v>
      </x:c>
      <x:c r="E76" s="9" t="str">
        <x:v>Net of adjustments; CGST 9%, SGST 9%</x:v>
      </x:c>
      <x:c r="F76" s="2"/>
    </x:row>
    <x:row r="77" ht="48" customHeight="1">
      <x:c r="A77" s="15" t="d">
        <x:v>2025-03-31T00:00:00.000Z</x:v>
      </x:c>
      <x:c r="B77" s="9" t="str">
        <x:v>OUT-Q4 / KA</x:v>
      </x:c>
      <x:c r="C77" s="9" t="str">
        <x:v>Taxable supplies at 18%</x:v>
      </x:c>
      <x:c r="D77" s="12" t="n">
        <x:v>21750000</x:v>
      </x:c>
      <x:c r="E77" s="9" t="str">
        <x:v>Net of adjustments; CGST 9%, SGST 9%</x:v>
      </x:c>
      <x:c r="F77" s="2"/>
    </x:row>
    <x:row r="78" ht="25" customHeight="1">
      <x:c r="A78" s="18"/>
      <x:c r="B78" s="18"/>
      <x:c r="C78" s="18" t="str">
        <x:v>Schedule total</x:v>
      </x:c>
      <x:c r="D78" s="19" t="n">
        <x:f>SUM(D74:D77)</x:f>
        <x:v>80000000</x:v>
      </x:c>
      <x:c r="E78" s="18"/>
      <x:c r="F78" s="2"/>
    </x:row>
    <x:row r="79" ht="25" customHeight="1">
      <x:c r="A79" s="2"/>
      <x:c r="B79" s="2"/>
      <x:c r="C79" s="2"/>
      <x:c r="D79" s="2"/>
      <x:c r="E79" s="2"/>
      <x:c r="F79" s="2"/>
    </x:row>
    <x:row r="80" ht="25" customHeight="1">
      <x:c r="A80" s="2"/>
      <x:c r="B80" s="2"/>
      <x:c r="C80" s="2"/>
      <x:c r="D80" s="2"/>
      <x:c r="E80" s="2"/>
      <x:c r="F80" s="2"/>
    </x:row>
    <x:row r="81" ht="25" customHeight="1">
      <x:c r="A81" s="14" t="str">
        <x:v>Inter-State taxable sales — quarterly outward-register totals</x:v>
      </x:c>
      <x:c r="B81" s="14"/>
      <x:c r="C81" s="14"/>
      <x:c r="D81" s="14"/>
      <x:c r="E81" s="14"/>
      <x:c r="F81" s="2"/>
    </x:row>
    <x:row r="82" ht="30" customHeight="1">
      <x:c r="A82" s="8" t="str">
        <x:v>Period end</x:v>
      </x:c>
      <x:c r="B82" s="8" t="str">
        <x:v>Register reference</x:v>
      </x:c>
      <x:c r="C82" s="8" t="str">
        <x:v>Description</x:v>
      </x:c>
      <x:c r="D82" s="8" t="str">
        <x:v>Amount (INR)</x:v>
      </x:c>
      <x:c r="E82" s="8" t="str">
        <x:v>Evidence / note</x:v>
      </x:c>
      <x:c r="F82" s="2"/>
    </x:row>
    <x:row r="83" ht="48" customHeight="1">
      <x:c r="A83" s="15" t="d">
        <x:v>2024-06-30T00:00:00.000Z</x:v>
      </x:c>
      <x:c r="B83" s="9" t="str">
        <x:v>OUT-Q1 / INTER</x:v>
      </x:c>
      <x:c r="C83" s="9" t="str">
        <x:v>Taxable supplies at 18%</x:v>
      </x:c>
      <x:c r="D83" s="12" t="n">
        <x:v>6000000</x:v>
      </x:c>
      <x:c r="E83" s="9" t="str">
        <x:v>Place of supply assumed supported</x:v>
      </x:c>
      <x:c r="F83" s="2"/>
    </x:row>
    <x:row r="84" ht="48" customHeight="1">
      <x:c r="A84" s="15" t="d">
        <x:v>2024-09-30T00:00:00.000Z</x:v>
      </x:c>
      <x:c r="B84" s="9" t="str">
        <x:v>OUT-Q2 / INTER</x:v>
      </x:c>
      <x:c r="C84" s="9" t="str">
        <x:v>Taxable supplies at 18%</x:v>
      </x:c>
      <x:c r="D84" s="12" t="n">
        <x:v>7000000</x:v>
      </x:c>
      <x:c r="E84" s="9" t="str">
        <x:v>Place of supply assumed supported</x:v>
      </x:c>
      <x:c r="F84" s="2"/>
    </x:row>
    <x:row r="85" ht="48" customHeight="1">
      <x:c r="A85" s="15" t="d">
        <x:v>2024-12-31T00:00:00.000Z</x:v>
      </x:c>
      <x:c r="B85" s="9" t="str">
        <x:v>OUT-Q3 / INTER</x:v>
      </x:c>
      <x:c r="C85" s="9" t="str">
        <x:v>Taxable supplies at 18%</x:v>
      </x:c>
      <x:c r="D85" s="12" t="n">
        <x:v>7500000</x:v>
      </x:c>
      <x:c r="E85" s="9" t="str">
        <x:v>Place of supply assumed supported</x:v>
      </x:c>
      <x:c r="F85" s="2"/>
    </x:row>
    <x:row r="86" ht="48" customHeight="1">
      <x:c r="A86" s="15" t="d">
        <x:v>2025-03-31T00:00:00.000Z</x:v>
      </x:c>
      <x:c r="B86" s="9" t="str">
        <x:v>OUT-Q4 / INTER</x:v>
      </x:c>
      <x:c r="C86" s="9" t="str">
        <x:v>Taxable supplies at 18%</x:v>
      </x:c>
      <x:c r="D86" s="12" t="n">
        <x:v>8200000</x:v>
      </x:c>
      <x:c r="E86" s="9" t="str">
        <x:v>Includes March invoice INV-250319: taxable value 1,00,000; IGST 18,000. Return mapping not confirmed.</x:v>
      </x:c>
      <x:c r="F86" s="2"/>
    </x:row>
    <x:row r="87" ht="25" customHeight="1">
      <x:c r="A87" s="18"/>
      <x:c r="B87" s="18"/>
      <x:c r="C87" s="18" t="str">
        <x:v>Schedule total</x:v>
      </x:c>
      <x:c r="D87" s="19" t="n">
        <x:f>SUM(D83:D86)</x:f>
        <x:v>28700000</x:v>
      </x:c>
      <x:c r="E87" s="18"/>
      <x:c r="F87" s="2"/>
    </x:row>
    <x:row r="88" ht="25" customHeight="1">
      <x:c r="A88" s="2"/>
      <x:c r="B88" s="2"/>
      <x:c r="C88" s="2"/>
      <x:c r="D88" s="2"/>
      <x:c r="E88" s="2"/>
      <x:c r="F88" s="2"/>
    </x:row>
    <x:row r="89" ht="25" customHeight="1">
      <x:c r="A89" s="2"/>
      <x:c r="B89" s="2"/>
      <x:c r="C89" s="2"/>
      <x:c r="D89" s="2"/>
      <x:c r="E89" s="2"/>
      <x:c r="F89" s="2"/>
    </x:row>
    <x:row r="90" ht="25" customHeight="1">
      <x:c r="A90" s="14" t="str">
        <x:v>Purchase-ledger ITC booked in FY 2024–25</x:v>
      </x:c>
      <x:c r="B90" s="14"/>
      <x:c r="C90" s="14"/>
      <x:c r="D90" s="14"/>
      <x:c r="E90" s="14"/>
      <x:c r="F90" s="2"/>
    </x:row>
    <x:row r="91" ht="30" customHeight="1">
      <x:c r="A91" s="8" t="str">
        <x:v>Period end</x:v>
      </x:c>
      <x:c r="B91" s="8" t="str">
        <x:v>Ledger reference</x:v>
      </x:c>
      <x:c r="C91" s="8" t="str">
        <x:v>Description</x:v>
      </x:c>
      <x:c r="D91" s="8" t="str">
        <x:v>Amount (INR)</x:v>
      </x:c>
      <x:c r="E91" s="8" t="str">
        <x:v>Evidence / note</x:v>
      </x:c>
      <x:c r="F91" s="2"/>
    </x:row>
    <x:row r="92" ht="48" customHeight="1">
      <x:c r="A92" s="15" t="d">
        <x:v>2024-06-30T00:00:00.000Z</x:v>
      </x:c>
      <x:c r="B92" s="9" t="str">
        <x:v>ITC-Q1 / PURCHASE</x:v>
      </x:c>
      <x:c r="C92" s="9" t="str">
        <x:v>Purchase ITC booked</x:v>
      </x:c>
      <x:c r="D92" s="12" t="n">
        <x:v>1700000</x:v>
      </x:c>
      <x:c r="E92" s="9" t="str">
        <x:v>Quarterly input-ledger summary, not an invoice register</x:v>
      </x:c>
      <x:c r="F92" s="2"/>
    </x:row>
    <x:row r="93" ht="48" customHeight="1">
      <x:c r="A93" s="15" t="d">
        <x:v>2024-09-30T00:00:00.000Z</x:v>
      </x:c>
      <x:c r="B93" s="9" t="str">
        <x:v>ITC-Q2 / PURCHASE</x:v>
      </x:c>
      <x:c r="C93" s="9" t="str">
        <x:v>Purchase ITC booked</x:v>
      </x:c>
      <x:c r="D93" s="12" t="n">
        <x:v>1850000</x:v>
      </x:c>
      <x:c r="E93" s="9" t="str">
        <x:v>Quarterly input-ledger summary</x:v>
      </x:c>
      <x:c r="F93" s="2"/>
    </x:row>
    <x:row r="94" ht="48" customHeight="1">
      <x:c r="A94" s="15" t="d">
        <x:v>2024-12-31T00:00:00.000Z</x:v>
      </x:c>
      <x:c r="B94" s="9" t="str">
        <x:v>ITC-Q3 / PURCHASE</x:v>
      </x:c>
      <x:c r="C94" s="9" t="str">
        <x:v>Purchase ITC booked</x:v>
      </x:c>
      <x:c r="D94" s="12" t="n">
        <x:v>1950000</x:v>
      </x:c>
      <x:c r="E94" s="9" t="str">
        <x:v>Quarterly input-ledger summary</x:v>
      </x:c>
      <x:c r="F94" s="2"/>
    </x:row>
    <x:row r="95" ht="48" customHeight="1">
      <x:c r="A95" s="15" t="d">
        <x:v>2025-03-31T00:00:00.000Z</x:v>
      </x:c>
      <x:c r="B95" s="9" t="str">
        <x:v>ITC-Q4 / PURCHASE</x:v>
      </x:c>
      <x:c r="C95" s="9" t="str">
        <x:v>Purchase ITC booked</x:v>
      </x:c>
      <x:c r="D95" s="12" t="n">
        <x:v>2200000</x:v>
      </x:c>
      <x:c r="E95" s="9" t="str">
        <x:v>Includes 5,50,000 claimed in the following year</x:v>
      </x:c>
      <x:c r="F95" s="2"/>
    </x:row>
    <x:row r="96" ht="25" customHeight="1">
      <x:c r="A96" s="18"/>
      <x:c r="B96" s="18"/>
      <x:c r="C96" s="18" t="str">
        <x:v>Schedule total</x:v>
      </x:c>
      <x:c r="D96" s="19" t="n">
        <x:f>SUM(D92:D95)</x:f>
        <x:v>7700000</x:v>
      </x:c>
      <x:c r="E96" s="18"/>
      <x:c r="F96" s="2"/>
    </x:row>
    <x:row r="97" ht="25" customHeight="1">
      <x:c r="A97" s="2"/>
      <x:c r="B97" s="2"/>
      <x:c r="C97" s="2"/>
      <x:c r="D97" s="2"/>
      <x:c r="E97" s="2"/>
      <x:c r="F97" s="2"/>
    </x:row>
    <x:row r="98" ht="25" customHeight="1">
      <x:c r="A98" s="2"/>
      <x:c r="B98" s="2"/>
      <x:c r="C98" s="2"/>
      <x:c r="D98" s="2"/>
      <x:c r="E98" s="2"/>
      <x:c r="F98" s="2"/>
    </x:row>
    <x:row r="99" ht="25" customHeight="1">
      <x:c r="A99" s="14" t="str">
        <x:v>Earlier-year ITC claimed in FY 2024–25</x:v>
      </x:c>
      <x:c r="B99" s="14"/>
      <x:c r="C99" s="14"/>
      <x:c r="D99" s="14"/>
      <x:c r="E99" s="14"/>
      <x:c r="F99" s="2"/>
    </x:row>
    <x:row r="100" ht="30" customHeight="1">
      <x:c r="A100" s="8" t="str">
        <x:v>Invoice date</x:v>
      </x:c>
      <x:c r="B100" s="8" t="str">
        <x:v>Invoice reference</x:v>
      </x:c>
      <x:c r="C100" s="8" t="str">
        <x:v>Claim period / description</x:v>
      </x:c>
      <x:c r="D100" s="8" t="str">
        <x:v>Amount (INR)</x:v>
      </x:c>
      <x:c r="E100" s="8" t="str">
        <x:v>Evidence / note</x:v>
      </x:c>
      <x:c r="F100" s="2"/>
    </x:row>
    <x:row r="101" ht="48" customHeight="1">
      <x:c r="A101" s="15" t="d">
        <x:v>2024-03-18T00:00:00.000Z</x:v>
      </x:c>
      <x:c r="B101" s="9" t="str">
        <x:v>PUR-240318</x:v>
      </x:c>
      <x:c r="C101" s="9" t="str">
        <x:v>April 2024 / components received</x:v>
      </x:c>
      <x:c r="D101" s="12" t="n">
        <x:v>200000</x:v>
      </x:c>
      <x:c r="E101" s="9" t="str">
        <x:v>Invoice, receipt and return matching assumed for example</x:v>
      </x:c>
      <x:c r="F101" s="2"/>
    </x:row>
    <x:row r="102" ht="48" customHeight="1">
      <x:c r="A102" s="15" t="d">
        <x:v>2024-03-27T00:00:00.000Z</x:v>
      </x:c>
      <x:c r="B102" s="9" t="str">
        <x:v>PUR-240327</x:v>
      </x:c>
      <x:c r="C102" s="9" t="str">
        <x:v>May 2024 / components received</x:v>
      </x:c>
      <x:c r="D102" s="12" t="n">
        <x:v>150000</x:v>
      </x:c>
      <x:c r="E102" s="9" t="str">
        <x:v>Timing example only; statutory conditions still require review</x:v>
      </x:c>
      <x:c r="F102" s="2"/>
    </x:row>
    <x:row r="103" ht="25" customHeight="1">
      <x:c r="A103" s="18"/>
      <x:c r="B103" s="18"/>
      <x:c r="C103" s="18" t="str">
        <x:v>Schedule total</x:v>
      </x:c>
      <x:c r="D103" s="19" t="n">
        <x:f>SUM(D101:D102)</x:f>
        <x:v>350000</x:v>
      </x:c>
      <x:c r="E103" s="18"/>
      <x:c r="F103" s="2"/>
    </x:row>
    <x:row r="104" ht="25" customHeight="1">
      <x:c r="A104" s="2"/>
      <x:c r="B104" s="2"/>
      <x:c r="C104" s="2"/>
      <x:c r="D104" s="2"/>
      <x:c r="E104" s="2"/>
      <x:c r="F104" s="2"/>
    </x:row>
    <x:row r="105" ht="25" customHeight="1">
      <x:c r="A105" s="2"/>
      <x:c r="B105" s="2"/>
      <x:c r="C105" s="2"/>
      <x:c r="D105" s="2"/>
      <x:c r="E105" s="2"/>
      <x:c r="F105" s="2"/>
    </x:row>
    <x:row r="106" ht="25" customHeight="1">
      <x:c r="A106" s="14" t="str">
        <x:v>FY 2024–25 ITC claimed in the following year</x:v>
      </x:c>
      <x:c r="B106" s="14"/>
      <x:c r="C106" s="14"/>
      <x:c r="D106" s="14"/>
      <x:c r="E106" s="14"/>
      <x:c r="F106" s="2"/>
    </x:row>
    <x:row r="107" ht="30" customHeight="1">
      <x:c r="A107" s="8" t="str">
        <x:v>Invoice date</x:v>
      </x:c>
      <x:c r="B107" s="8" t="str">
        <x:v>Invoice reference</x:v>
      </x:c>
      <x:c r="C107" s="8" t="str">
        <x:v>Claim period / description</x:v>
      </x:c>
      <x:c r="D107" s="8" t="str">
        <x:v>Amount (INR)</x:v>
      </x:c>
      <x:c r="E107" s="8" t="str">
        <x:v>Evidence / note</x:v>
      </x:c>
      <x:c r="F107" s="2"/>
    </x:row>
    <x:row r="108" ht="48" customHeight="1">
      <x:c r="A108" s="15" t="d">
        <x:v>2025-03-21T00:00:00.000Z</x:v>
      </x:c>
      <x:c r="B108" s="9" t="str">
        <x:v>PUR-250321</x:v>
      </x:c>
      <x:c r="C108" s="9" t="str">
        <x:v>April 2025 / components</x:v>
      </x:c>
      <x:c r="D108" s="12" t="n">
        <x:v>300000</x:v>
      </x:c>
      <x:c r="E108" s="9" t="str">
        <x:v>Current-year books; following-year claim assumed</x:v>
      </x:c>
      <x:c r="F108" s="2"/>
    </x:row>
    <x:row r="109" ht="48" customHeight="1">
      <x:c r="A109" s="15" t="d">
        <x:v>2025-03-29T00:00:00.000Z</x:v>
      </x:c>
      <x:c r="B109" s="9" t="str">
        <x:v>PUR-250329</x:v>
      </x:c>
      <x:c r="C109" s="9" t="str">
        <x:v>May 2025 / components</x:v>
      </x:c>
      <x:c r="D109" s="12" t="n">
        <x:v>250000</x:v>
      </x:c>
      <x:c r="E109" s="9" t="str">
        <x:v>Current-year books; timing example, not an eligibility conclusion</x:v>
      </x:c>
      <x:c r="F109" s="2"/>
    </x:row>
    <x:row r="110" ht="25" customHeight="1">
      <x:c r="A110" s="18"/>
      <x:c r="B110" s="18"/>
      <x:c r="C110" s="18" t="str">
        <x:v>Schedule total</x:v>
      </x:c>
      <x:c r="D110" s="19" t="n">
        <x:f>SUM(D108:D109)</x:f>
        <x:v>550000</x:v>
      </x:c>
      <x:c r="E110" s="18"/>
      <x:c r="F110" s="2"/>
    </x:row>
    <x:row r="111" ht="25" customHeight="1">
      <x:c r="A111" s="2"/>
      <x:c r="B111" s="2"/>
      <x:c r="C111" s="2"/>
      <x:c r="D111" s="2"/>
      <x:c r="E111" s="2"/>
      <x:c r="F111" s="2"/>
    </x:row>
    <x:row r="112" ht="25" customHeight="1">
      <x:c r="A112" s="2"/>
      <x:c r="B112" s="2"/>
      <x:c r="C112" s="2"/>
      <x:c r="D112" s="2"/>
      <x:c r="E112" s="2"/>
      <x:c r="F112" s="2"/>
    </x:row>
    <x:row r="113" ht="25" customHeight="1">
      <x:c r="A113" s="14" t="str">
        <x:v>Freight and carriage ITC</x:v>
      </x:c>
      <x:c r="B113" s="14"/>
      <x:c r="C113" s="14"/>
      <x:c r="D113" s="14"/>
      <x:c r="E113" s="14"/>
      <x:c r="F113" s="2"/>
    </x:row>
    <x:row r="114" ht="30" customHeight="1">
      <x:c r="A114" s="8" t="str">
        <x:v>Period end</x:v>
      </x:c>
      <x:c r="B114" s="8" t="str">
        <x:v>Ledger reference</x:v>
      </x:c>
      <x:c r="C114" s="8" t="str">
        <x:v>Description</x:v>
      </x:c>
      <x:c r="D114" s="8" t="str">
        <x:v>Amount (INR)</x:v>
      </x:c>
      <x:c r="E114" s="8" t="str">
        <x:v>Evidence / note</x:v>
      </x:c>
      <x:c r="F114" s="2"/>
    </x:row>
    <x:row r="115" ht="48" customHeight="1">
      <x:c r="A115" s="15" t="d">
        <x:v>2025-03-31T00:00:00.000Z</x:v>
      </x:c>
      <x:c r="B115" s="9" t="str">
        <x:v>INP-6100</x:v>
      </x:c>
      <x:c r="C115" s="9" t="str">
        <x:v>Freight ITC booked and claimed</x:v>
      </x:c>
      <x:c r="D115" s="12" t="n">
        <x:v>450000</x:v>
      </x:c>
      <x:c r="E115" s="9" t="str">
        <x:v>Forward-charge invoices assumed; value 25,00,000</x:v>
      </x:c>
      <x:c r="F115" s="2"/>
    </x:row>
    <x:row r="116" ht="25" customHeight="1">
      <x:c r="A116" s="18"/>
      <x:c r="B116" s="18"/>
      <x:c r="C116" s="18" t="str">
        <x:v>Schedule total</x:v>
      </x:c>
      <x:c r="D116" s="19" t="n">
        <x:f>SUM(D115:D115)</x:f>
        <x:v>450000</x:v>
      </x:c>
      <x:c r="E116" s="18"/>
      <x:c r="F116" s="2"/>
    </x:row>
    <x:row r="117" ht="25" customHeight="1">
      <x:c r="A117" s="2"/>
      <x:c r="B117" s="2"/>
      <x:c r="C117" s="2"/>
      <x:c r="D117" s="2"/>
      <x:c r="E117" s="2"/>
      <x:c r="F117" s="2"/>
    </x:row>
    <x:row r="118" ht="25" customHeight="1">
      <x:c r="A118" s="2"/>
      <x:c r="B118" s="2"/>
      <x:c r="C118" s="2"/>
      <x:c r="D118" s="2"/>
      <x:c r="E118" s="2"/>
      <x:c r="F118" s="2"/>
    </x:row>
    <x:row r="119" ht="25" customHeight="1">
      <x:c r="A119" s="14" t="str">
        <x:v>Rent and insurance ITC</x:v>
      </x:c>
      <x:c r="B119" s="14"/>
      <x:c r="C119" s="14"/>
      <x:c r="D119" s="14"/>
      <x:c r="E119" s="14"/>
      <x:c r="F119" s="2"/>
    </x:row>
    <x:row r="120" ht="30" customHeight="1">
      <x:c r="A120" s="8" t="str">
        <x:v>Period end</x:v>
      </x:c>
      <x:c r="B120" s="8" t="str">
        <x:v>Ledger reference</x:v>
      </x:c>
      <x:c r="C120" s="8" t="str">
        <x:v>Description</x:v>
      </x:c>
      <x:c r="D120" s="8" t="str">
        <x:v>Amount (INR)</x:v>
      </x:c>
      <x:c r="E120" s="8" t="str">
        <x:v>Evidence / note</x:v>
      </x:c>
      <x:c r="F120" s="2"/>
    </x:row>
    <x:row r="121" ht="48" customHeight="1">
      <x:c r="A121" s="15" t="d">
        <x:v>2025-03-31T00:00:00.000Z</x:v>
      </x:c>
      <x:c r="B121" s="9" t="str">
        <x:v>INP-6200</x:v>
      </x:c>
      <x:c r="C121" s="9" t="str">
        <x:v>Rent and insurance ITC booked and claimed</x:v>
      </x:c>
      <x:c r="D121" s="12" t="n">
        <x:v>720000</x:v>
      </x:c>
      <x:c r="E121" s="9" t="str">
        <x:v>Value 40,00,000; eligibility assumed for illustration</x:v>
      </x:c>
      <x:c r="F121" s="2"/>
    </x:row>
    <x:row r="122" ht="25" customHeight="1">
      <x:c r="A122" s="18"/>
      <x:c r="B122" s="18"/>
      <x:c r="C122" s="18" t="str">
        <x:v>Schedule total</x:v>
      </x:c>
      <x:c r="D122" s="19" t="n">
        <x:f>SUM(D121:D121)</x:f>
        <x:v>720000</x:v>
      </x:c>
      <x:c r="E122" s="18"/>
      <x:c r="F122" s="2"/>
    </x:row>
    <x:row r="123" ht="25" customHeight="1">
      <x:c r="A123" s="2"/>
      <x:c r="B123" s="2"/>
      <x:c r="C123" s="2"/>
      <x:c r="D123" s="2"/>
      <x:c r="E123" s="2"/>
      <x:c r="F123" s="2"/>
    </x:row>
    <x:row r="124" ht="25" customHeight="1">
      <x:c r="A124" s="2"/>
      <x:c r="B124" s="2"/>
      <x:c r="C124" s="2"/>
      <x:c r="D124" s="2"/>
      <x:c r="E124" s="2"/>
      <x:c r="F124" s="2"/>
    </x:row>
    <x:row r="125" ht="25" customHeight="1">
      <x:c r="A125" s="14" t="str">
        <x:v>Capital-goods ITC with assumed supporting evidence</x:v>
      </x:c>
      <x:c r="B125" s="14"/>
      <x:c r="C125" s="14"/>
      <x:c r="D125" s="14"/>
      <x:c r="E125" s="14"/>
      <x:c r="F125" s="2"/>
    </x:row>
    <x:row r="126" ht="30" customHeight="1">
      <x:c r="A126" s="8" t="str">
        <x:v>Invoice date</x:v>
      </x:c>
      <x:c r="B126" s="8" t="str">
        <x:v>Invoice reference</x:v>
      </x:c>
      <x:c r="C126" s="8" t="str">
        <x:v>Description</x:v>
      </x:c>
      <x:c r="D126" s="8" t="str">
        <x:v>Amount (INR)</x:v>
      </x:c>
      <x:c r="E126" s="8" t="str">
        <x:v>Evidence / note</x:v>
      </x:c>
      <x:c r="F126" s="2"/>
    </x:row>
    <x:row r="127" ht="48" customHeight="1">
      <x:c r="A127" s="15" t="d">
        <x:v>2024-08-16T00:00:00.000Z</x:v>
      </x:c>
      <x:c r="B127" s="9" t="str">
        <x:v>CAP-01 / INV-816</x:v>
      </x:c>
      <x:c r="C127" s="9" t="str">
        <x:v>Production equipment</x:v>
      </x:c>
      <x:c r="D127" s="12" t="n">
        <x:v>610000</x:v>
      </x:c>
      <x:c r="E127" s="9" t="str">
        <x:v>Receipt, asset register and business use assumed; value 33,88,889</x:v>
      </x:c>
      <x:c r="F127" s="2"/>
    </x:row>
    <x:row r="128" ht="25" customHeight="1">
      <x:c r="A128" s="18"/>
      <x:c r="B128" s="18"/>
      <x:c r="C128" s="18" t="str">
        <x:v>Schedule total</x:v>
      </x:c>
      <x:c r="D128" s="19" t="n">
        <x:f>SUM(D127:D127)</x:f>
        <x:v>610000</x:v>
      </x:c>
      <x:c r="E128" s="18"/>
      <x:c r="F128" s="2"/>
    </x:row>
    <x:row r="129" ht="25" customHeight="1">
      <x:c r="A129" s="2"/>
      <x:c r="B129" s="2"/>
      <x:c r="C129" s="2"/>
      <x:c r="D129" s="2"/>
      <x:c r="E129" s="2"/>
      <x:c r="F129" s="2"/>
    </x:row>
    <x:row r="130" ht="25" customHeight="1">
      <x:c r="A130" s="2"/>
      <x:c r="B130" s="2"/>
      <x:c r="C130" s="2"/>
      <x:c r="D130" s="2"/>
      <x:c r="E130" s="2"/>
      <x:c r="F130" s="2"/>
    </x:row>
    <x:row r="131" ht="25" customHeight="1">
      <x:c r="A131" s="14" t="str">
        <x:v>Capital-goods ITC awaiting evidence</x:v>
      </x:c>
      <x:c r="B131" s="14"/>
      <x:c r="C131" s="14"/>
      <x:c r="D131" s="14"/>
      <x:c r="E131" s="14"/>
      <x:c r="F131" s="2"/>
    </x:row>
    <x:row r="132" ht="30" customHeight="1">
      <x:c r="A132" s="8" t="str">
        <x:v>Invoice date</x:v>
      </x:c>
      <x:c r="B132" s="8" t="str">
        <x:v>Invoice reference</x:v>
      </x:c>
      <x:c r="C132" s="8" t="str">
        <x:v>Description</x:v>
      </x:c>
      <x:c r="D132" s="8" t="str">
        <x:v>Amount (INR)</x:v>
      </x:c>
      <x:c r="E132" s="8" t="str">
        <x:v>Evidence / note</x:v>
      </x:c>
      <x:c r="F132" s="2"/>
    </x:row>
    <x:row r="133" ht="48" customHeight="1">
      <x:c r="A133" s="15" t="d">
        <x:v>2025-02-14T00:00:00.000Z</x:v>
      </x:c>
      <x:c r="B133" s="9" t="str">
        <x:v>CAP-07 / INV-214</x:v>
      </x:c>
      <x:c r="C133" s="9" t="str">
        <x:v>Equipment addition: claim included in the input ledger</x:v>
      </x:c>
      <x:c r="D133" s="12" t="n">
        <x:v>120000</x:v>
      </x:c>
      <x:c r="E133" s="9" t="str">
        <x:v>Value 6,66,667. Invoice copy and use evidence missing. Do not assume eligibility or reversal.</x:v>
      </x:c>
      <x:c r="F133" s="2"/>
    </x:row>
    <x:row r="134" ht="25" customHeight="1">
      <x:c r="A134" s="18"/>
      <x:c r="B134" s="18"/>
      <x:c r="C134" s="18" t="str">
        <x:v>Schedule total</x:v>
      </x:c>
      <x:c r="D134" s="19" t="n">
        <x:f>SUM(D133:D133)</x:f>
        <x:v>120000</x:v>
      </x:c>
      <x:c r="E134" s="18"/>
      <x:c r="F134" s="2"/>
    </x:row>
    <x:row r="135" ht="25" customHeight="1">
      <x:c r="A135" s="2"/>
      <x:c r="B135" s="2"/>
      <x:c r="C135" s="2"/>
      <x:c r="D135" s="2"/>
      <x:c r="E135" s="2"/>
      <x:c r="F135" s="2"/>
    </x:row>
    <x:row r="136" ht="25" customHeight="1">
      <x:c r="A136" s="2"/>
      <x:c r="B136" s="2"/>
      <x:c r="C136" s="2"/>
      <x:c r="D136" s="2"/>
      <x:c r="E136" s="2"/>
      <x:c r="F136" s="2"/>
    </x:row>
    <x:row r="137" ht="25" customHeight="1">
      <x:c r="A137" s="14" t="str">
        <x:v>Independent annual-return controls — supplied illustrative extract</x:v>
      </x:c>
      <x:c r="B137" s="14"/>
      <x:c r="C137" s="14"/>
      <x:c r="D137" s="14"/>
      <x:c r="E137" s="14"/>
      <x:c r="F137" s="2"/>
    </x:row>
    <x:row r="138" ht="30" customHeight="1">
      <x:c r="A138" s="8" t="str">
        <x:v>Period end</x:v>
      </x:c>
      <x:c r="B138" s="8" t="str">
        <x:v>GSTR-9 reference</x:v>
      </x:c>
      <x:c r="C138" s="8" t="str">
        <x:v>Description</x:v>
      </x:c>
      <x:c r="D138" s="8" t="str">
        <x:v>Amount (INR)</x:v>
      </x:c>
      <x:c r="E138" s="8" t="str">
        <x:v>Evidence / note</x:v>
      </x:c>
      <x:c r="F138" s="2"/>
    </x:row>
    <x:row r="139" ht="48" customHeight="1">
      <x:c r="A139" s="15" t="d">
        <x:v>2025-03-31T00:00:00.000Z</x:v>
      </x:c>
      <x:c r="B139" s="9" t="str">
        <x:v>AR-01 / gross</x:v>
      </x:c>
      <x:c r="C139" s="9" t="str">
        <x:v>Gross turnover control</x:v>
      </x:c>
      <x:c r="D139" s="12" t="n">
        <x:v>123700000</x:v>
      </x:c>
      <x:c r="E139" s="9" t="str">
        <x:v>Independent supplied control; not calculated from the working paper</x:v>
      </x:c>
      <x:c r="F139" s="2"/>
    </x:row>
    <x:row r="140" ht="48" customHeight="1">
      <x:c r="A140" s="15" t="d">
        <x:v>2025-03-31T00:00:00.000Z</x:v>
      </x:c>
      <x:c r="B140" s="9" t="str">
        <x:v>AR-01 / taxable</x:v>
      </x:c>
      <x:c r="C140" s="9" t="str">
        <x:v>Taxable-turnover control</x:v>
      </x:c>
      <x:c r="D140" s="12" t="n">
        <x:v>108700000</x:v>
      </x:c>
      <x:c r="E140" s="9" t="str">
        <x:v>Independent supplied control</x:v>
      </x:c>
      <x:c r="F140" s="2"/>
    </x:row>
    <x:row r="141" ht="48" customHeight="1">
      <x:c r="A141" s="15" t="d">
        <x:v>2025-03-31T00:00:00.000Z</x:v>
      </x:c>
      <x:c r="B141" s="9" t="str">
        <x:v>AR-02 / CGST</x:v>
      </x:c>
      <x:c r="C141" s="9" t="str">
        <x:v>Tax payable: central tax</x:v>
      </x:c>
      <x:c r="D141" s="12" t="n">
        <x:v>7200000</x:v>
      </x:c>
      <x:c r="E141" s="9" t="str">
        <x:v>Table 9 payable extract; settlement not represented</x:v>
      </x:c>
      <x:c r="F141" s="2"/>
    </x:row>
    <x:row r="142" ht="48" customHeight="1">
      <x:c r="A142" s="15" t="d">
        <x:v>2025-03-31T00:00:00.000Z</x:v>
      </x:c>
      <x:c r="B142" s="9" t="str">
        <x:v>AR-02 / SGST</x:v>
      </x:c>
      <x:c r="C142" s="9" t="str">
        <x:v>Tax payable: state tax</x:v>
      </x:c>
      <x:c r="D142" s="12" t="n">
        <x:v>7200000</x:v>
      </x:c>
      <x:c r="E142" s="9" t="str">
        <x:v>Table 9 payable extract</x:v>
      </x:c>
      <x:c r="F142" s="2"/>
    </x:row>
    <x:row r="143" ht="48" customHeight="1">
      <x:c r="A143" s="15" t="d">
        <x:v>2025-03-31T00:00:00.000Z</x:v>
      </x:c>
      <x:c r="B143" s="9" t="str">
        <x:v>AR-02 / IGST</x:v>
      </x:c>
      <x:c r="C143" s="9" t="str">
        <x:v>Tax payable: integrated tax</x:v>
      </x:c>
      <x:c r="D143" s="12" t="n">
        <x:v>5148000</x:v>
      </x:c>
      <x:c r="E143" s="9" t="str">
        <x:v>Compare with 51,66,000 prepared; cause remains open</x:v>
      </x:c>
      <x:c r="F143" s="2"/>
    </x:row>
    <x:row r="144" ht="48" customHeight="1">
      <x:c r="A144" s="15" t="d">
        <x:v>2025-03-31T00:00:00.000Z</x:v>
      </x:c>
      <x:c r="B144" s="9" t="str">
        <x:v>AR-03 / ITC</x:v>
      </x:c>
      <x:c r="C144" s="9" t="str">
        <x:v>Net ITC claimed</x:v>
      </x:c>
      <x:c r="D144" s="12" t="n">
        <x:v>9400000</x:v>
      </x:c>
      <x:c r="E144" s="9" t="str">
        <x:v>Table 7J control; matching amount does not establish eligibility</x:v>
      </x:c>
      <x:c r="F144" s="2"/>
    </x:row>
    <x:row r="145" ht="25" customHeight="1">
      <x:c r="A145" s="18"/>
      <x:c r="B145" s="18"/>
      <x:c r="C145" s="18" t="str">
        <x:v>Schedule total</x:v>
      </x:c>
      <x:c r="D145" s="19" t="n">
        <x:f>SUM(D139:D144)</x:f>
        <x:v>261348000</x:v>
      </x:c>
      <x:c r="E145" s="18"/>
      <x:c r="F145" s="2"/>
    </x:row>
    <x:row r="146" ht="25" customHeight="1">
      <x:c r="A146" s="2"/>
      <x:c r="B146" s="2"/>
      <x:c r="C146" s="2"/>
      <x:c r="D146" s="2"/>
      <x:c r="E146" s="2"/>
      <x:c r="F146" s="2"/>
    </x:row>
    <x:row r="147" ht="25" customHeight="1">
      <x:c r="A147" s="2"/>
      <x:c r="B147" s="2"/>
      <x:c r="C147" s="2"/>
      <x:c r="D147" s="2"/>
      <x:c r="E147" s="2"/>
      <x:c r="F147" s="2"/>
    </x:row>
    <x:row r="148" ht="25" customHeight="1">
      <x:c r="A148" s="2"/>
      <x:c r="B148" s="2"/>
      <x:c r="C148" s="2"/>
      <x:c r="D148" s="2"/>
      <x:c r="E148" s="2"/>
      <x:c r="F148" s="2"/>
    </x:row>
    <x:row r="149" ht="25" customHeight="1">
      <x:c r="A149" s="2"/>
      <x:c r="B149" s="2"/>
      <x:c r="C149" s="2"/>
      <x:c r="D149" s="2"/>
      <x:c r="E149" s="2"/>
      <x:c r="F149" s="2"/>
    </x:row>
    <x:row r="150" ht="25" customHeight="1">
      <x:c r="A150" s="2"/>
      <x:c r="B150" s="2"/>
      <x:c r="C150" s="2"/>
      <x:c r="D150" s="2"/>
      <x:c r="E150" s="2"/>
      <x:c r="F150" s="2"/>
    </x:row>
    <x:row r="151" ht="25" customHeight="1">
      <x:c r="A151" s="2"/>
      <x:c r="B151" s="2"/>
      <x:c r="C151" s="2"/>
      <x:c r="D151" s="2"/>
      <x:c r="E151" s="2"/>
      <x:c r="F151" s="2"/>
    </x:row>
    <x:row r="152" ht="25" customHeight="1">
      <x:c r="A152" s="2"/>
      <x:c r="B152" s="2"/>
      <x:c r="C152" s="2"/>
      <x:c r="D152" s="2"/>
      <x:c r="E152" s="2"/>
      <x:c r="F152" s="2"/>
    </x:row>
    <x:row r="153" ht="25" customHeight="1">
      <x:c r="A153" s="2"/>
      <x:c r="B153" s="2"/>
      <x:c r="C153" s="2"/>
      <x:c r="D153" s="2"/>
      <x:c r="E153" s="2"/>
      <x:c r="F153" s="2"/>
    </x:row>
    <x:row r="154" ht="25" customHeight="1">
      <x:c r="A154" s="2"/>
      <x:c r="B154" s="2"/>
      <x:c r="C154" s="2"/>
      <x:c r="D154" s="2"/>
      <x:c r="E154" s="2"/>
      <x:c r="F154" s="2"/>
    </x:row>
    <x:row r="155" ht="25" customHeight="1">
      <x:c r="A155" s="2"/>
      <x:c r="B155" s="2"/>
      <x:c r="C155" s="2"/>
      <x:c r="D155" s="2"/>
      <x:c r="E155" s="2"/>
      <x:c r="F155" s="2"/>
    </x:row>
    <x:row r="156" ht="25" customHeight="1">
      <x:c r="A156" s="2"/>
      <x:c r="B156" s="2"/>
      <x:c r="C156" s="2"/>
      <x:c r="D156" s="2"/>
      <x:c r="E156" s="2"/>
      <x:c r="F156" s="2"/>
    </x:row>
    <x:row r="157" ht="25" customHeight="1">
      <x:c r="A157" s="2"/>
      <x:c r="B157" s="2"/>
      <x:c r="C157" s="2"/>
      <x:c r="D157" s="2"/>
      <x:c r="E157" s="2"/>
      <x:c r="F157" s="2"/>
    </x:row>
    <x:row r="158" ht="25" customHeight="1">
      <x:c r="A158" s="2"/>
      <x:c r="B158" s="2"/>
      <x:c r="C158" s="2"/>
      <x:c r="D158" s="2"/>
      <x:c r="E158" s="2"/>
      <x:c r="F158" s="2"/>
    </x:row>
    <x:row r="159" ht="25" customHeight="1">
      <x:c r="A159" s="2"/>
      <x:c r="B159" s="2"/>
      <x:c r="C159" s="2"/>
      <x:c r="D159" s="2"/>
      <x:c r="E159" s="2"/>
      <x:c r="F159" s="2"/>
    </x:row>
    <x:row r="160" ht="25" customHeight="1">
      <x:c r="A160" s="2"/>
      <x:c r="B160" s="2"/>
      <x:c r="C160" s="2"/>
      <x:c r="D160" s="2"/>
      <x:c r="E160" s="2"/>
      <x:c r="F160" s="2"/>
    </x:row>
    <x:row r="161" ht="25" customHeight="1">
      <x:c r="A161" s="2"/>
      <x:c r="B161" s="2"/>
      <x:c r="C161" s="2"/>
      <x:c r="D161" s="2"/>
      <x:c r="E161" s="2"/>
      <x:c r="F161" s="2"/>
    </x:row>
    <x:row r="162" ht="25" customHeight="1">
      <x:c r="A162" s="2"/>
      <x:c r="B162" s="2"/>
      <x:c r="C162" s="2"/>
      <x:c r="D162" s="2"/>
      <x:c r="E162" s="2"/>
      <x:c r="F162" s="2"/>
    </x:row>
    <x:row r="163" ht="25" customHeight="1">
      <x:c r="A163" s="2"/>
      <x:c r="B163" s="2"/>
      <x:c r="C163" s="2"/>
      <x:c r="D163" s="2"/>
      <x:c r="E163" s="2"/>
      <x:c r="F163" s="2"/>
    </x:row>
    <x:row r="164" ht="25" customHeight="1">
      <x:c r="A164" s="2"/>
      <x:c r="B164" s="2"/>
      <x:c r="C164" s="2"/>
      <x:c r="D164" s="2"/>
      <x:c r="E164" s="2"/>
      <x:c r="F164" s="2"/>
    </x:row>
    <x:row r="165" ht="25" customHeight="1">
      <x:c r="A165" s="2"/>
      <x:c r="B165" s="2"/>
      <x:c r="C165" s="2"/>
      <x:c r="D165" s="2"/>
      <x:c r="E165" s="2"/>
      <x:c r="F165" s="2"/>
    </x:row>
    <x:row r="166" ht="25" customHeight="1">
      <x:c r="A166" s="2"/>
      <x:c r="B166" s="2"/>
      <x:c r="C166" s="2"/>
      <x:c r="D166" s="2"/>
      <x:c r="E166" s="2"/>
      <x:c r="F166" s="2"/>
    </x:row>
    <x:row r="167" ht="25" customHeight="1">
      <x:c r="A167" s="2"/>
      <x:c r="B167" s="2"/>
      <x:c r="C167" s="2"/>
      <x:c r="D167" s="2"/>
      <x:c r="E167" s="2"/>
      <x:c r="F167" s="2"/>
    </x:row>
    <x:row r="168" ht="25" customHeight="1">
      <x:c r="A168" s="2"/>
      <x:c r="B168" s="2"/>
      <x:c r="C168" s="2"/>
      <x:c r="D168" s="2"/>
      <x:c r="E168" s="2"/>
      <x:c r="F168" s="2"/>
    </x:row>
    <x:row r="169" ht="25" customHeight="1">
      <x:c r="A169" s="2"/>
      <x:c r="B169" s="2"/>
      <x:c r="C169" s="2"/>
      <x:c r="D169" s="2"/>
      <x:c r="E169" s="2"/>
      <x:c r="F169" s="2"/>
    </x:row>
    <x:row r="170" ht="25" customHeight="1">
      <x:c r="A170" s="2"/>
      <x:c r="B170" s="2"/>
      <x:c r="C170" s="2"/>
      <x:c r="D170" s="2"/>
      <x:c r="E170" s="2"/>
      <x:c r="F170" s="2"/>
    </x:row>
    <x:row r="171" ht="25" customHeight="1">
      <x:c r="A171" s="2"/>
      <x:c r="B171" s="2"/>
      <x:c r="C171" s="2"/>
      <x:c r="D171" s="2"/>
      <x:c r="E171" s="2"/>
      <x:c r="F171" s="2"/>
    </x:row>
    <x:row r="172" ht="25" customHeight="1">
      <x:c r="A172" s="2"/>
      <x:c r="B172" s="2"/>
      <x:c r="C172" s="2"/>
      <x:c r="D172" s="2"/>
      <x:c r="E172" s="2"/>
      <x:c r="F172" s="2"/>
    </x:row>
    <x:row r="173" ht="25" customHeight="1">
      <x:c r="A173" s="2"/>
      <x:c r="B173" s="2"/>
      <x:c r="C173" s="2"/>
      <x:c r="D173" s="2"/>
      <x:c r="E173" s="2"/>
      <x:c r="F173" s="2"/>
    </x:row>
    <x:row r="174" ht="25" customHeight="1">
      <x:c r="A174" s="2"/>
      <x:c r="B174" s="2"/>
      <x:c r="C174" s="2"/>
      <x:c r="D174" s="2"/>
      <x:c r="E174" s="2"/>
      <x:c r="F174" s="2"/>
    </x:row>
    <x:row r="175" ht="25" customHeight="1">
      <x:c r="A175" s="2"/>
      <x:c r="B175" s="2"/>
      <x:c r="C175" s="2"/>
      <x:c r="D175" s="2"/>
      <x:c r="E175" s="2"/>
      <x:c r="F175" s="2"/>
    </x:row>
    <x:row r="176" ht="25" customHeight="1">
      <x:c r="A176" s="2"/>
      <x:c r="B176" s="2"/>
      <x:c r="C176" s="2"/>
      <x:c r="D176" s="2"/>
      <x:c r="E176" s="2"/>
      <x:c r="F176" s="2"/>
    </x:row>
    <x:row r="177" ht="25" customHeight="1">
      <x:c r="A177" s="2"/>
      <x:c r="B177" s="2"/>
      <x:c r="C177" s="2"/>
      <x:c r="D177" s="2"/>
      <x:c r="E177" s="2"/>
      <x:c r="F177" s="2"/>
    </x:row>
    <x:row r="178" ht="25" customHeight="1">
      <x:c r="A178" s="2"/>
      <x:c r="B178" s="2"/>
      <x:c r="C178" s="2"/>
      <x:c r="D178" s="2"/>
      <x:c r="E178" s="2"/>
      <x:c r="F178" s="2"/>
    </x:row>
    <x:row r="179" ht="25" customHeight="1">
      <x:c r="A179" s="2"/>
      <x:c r="B179" s="2"/>
      <x:c r="C179" s="2"/>
      <x:c r="D179" s="2"/>
      <x:c r="E179" s="2"/>
      <x:c r="F179" s="2"/>
    </x:row>
    <x:row r="180" ht="25" customHeight="1">
      <x:c r="A180" s="2"/>
      <x:c r="B180" s="2"/>
      <x:c r="C180" s="2"/>
      <x:c r="D180" s="2"/>
      <x:c r="E180" s="2"/>
      <x:c r="F180" s="2"/>
    </x:row>
    <x:row r="181" ht="25" customHeight="1">
      <x:c r="A181" s="2"/>
      <x:c r="B181" s="2"/>
      <x:c r="C181" s="2"/>
      <x:c r="D181" s="2"/>
      <x:c r="E181" s="2"/>
      <x:c r="F181" s="2"/>
    </x:row>
    <x:row r="182" ht="25" customHeight="1">
      <x:c r="A182" s="2"/>
      <x:c r="B182" s="2"/>
      <x:c r="C182" s="2"/>
      <x:c r="D182" s="2"/>
      <x:c r="E182" s="2"/>
      <x:c r="F182" s="2"/>
    </x:row>
    <x:row r="183" ht="25" customHeight="1">
      <x:c r="A183" s="2"/>
      <x:c r="B183" s="2"/>
      <x:c r="C183" s="2"/>
      <x:c r="D183" s="2"/>
      <x:c r="E183" s="2"/>
      <x:c r="F183" s="2"/>
    </x:row>
    <x:row r="184" ht="25" customHeight="1">
      <x:c r="A184" s="2"/>
      <x:c r="B184" s="2"/>
      <x:c r="C184" s="2"/>
      <x:c r="D184" s="2"/>
      <x:c r="E184" s="2"/>
      <x:c r="F184" s="2"/>
    </x:row>
    <x:row r="185" ht="25" customHeight="1">
      <x:c r="A185" s="2"/>
      <x:c r="B185" s="2"/>
      <x:c r="C185" s="2"/>
      <x:c r="D185" s="2"/>
      <x:c r="E185" s="2"/>
      <x:c r="F185" s="2"/>
    </x:row>
    <x:row r="186" ht="25" customHeight="1">
      <x:c r="A186" s="2"/>
      <x:c r="B186" s="2"/>
      <x:c r="C186" s="2"/>
      <x:c r="D186" s="2"/>
      <x:c r="E186" s="2"/>
      <x:c r="F186" s="2"/>
    </x:row>
    <x:row r="187" ht="25" customHeight="1">
      <x:c r="A187" s="2"/>
      <x:c r="B187" s="2"/>
      <x:c r="C187" s="2"/>
      <x:c r="D187" s="2"/>
      <x:c r="E187" s="2"/>
      <x:c r="F187" s="2"/>
    </x:row>
    <x:row r="188" ht="25" customHeight="1">
      <x:c r="A188" s="2"/>
      <x:c r="B188" s="2"/>
      <x:c r="C188" s="2"/>
      <x:c r="D188" s="2"/>
      <x:c r="E188" s="2"/>
      <x:c r="F188" s="2"/>
    </x:row>
    <x:row r="189" ht="25" customHeight="1">
      <x:c r="A189" s="2"/>
      <x:c r="B189" s="2"/>
      <x:c r="C189" s="2"/>
      <x:c r="D189" s="2"/>
      <x:c r="E189" s="2"/>
      <x:c r="F189" s="2"/>
    </x:row>
    <x:row r="190" ht="25" customHeight="1">
      <x:c r="A190" s="2"/>
      <x:c r="B190" s="2"/>
      <x:c r="C190" s="2"/>
      <x:c r="D190" s="2"/>
      <x:c r="E190" s="2"/>
      <x:c r="F190" s="2"/>
    </x:row>
    <x:row r="191" ht="25" customHeight="1">
      <x:c r="A191" s="2"/>
      <x:c r="B191" s="2"/>
      <x:c r="C191" s="2"/>
      <x:c r="D191" s="2"/>
      <x:c r="E191" s="2"/>
      <x:c r="F191" s="2"/>
    </x:row>
    <x:row r="192" ht="25" customHeight="1">
      <x:c r="A192" s="2"/>
      <x:c r="B192" s="2"/>
      <x:c r="C192" s="2"/>
      <x:c r="D192" s="2"/>
      <x:c r="E192" s="2"/>
      <x:c r="F192" s="2"/>
    </x:row>
    <x:row r="193" ht="25" customHeight="1">
      <x:c r="A193" s="2"/>
      <x:c r="B193" s="2"/>
      <x:c r="C193" s="2"/>
      <x:c r="D193" s="2"/>
      <x:c r="E193" s="2"/>
      <x:c r="F193" s="2"/>
    </x:row>
    <x:row r="194" ht="25" customHeight="1">
      <x:c r="A194" s="2"/>
      <x:c r="B194" s="2"/>
      <x:c r="C194" s="2"/>
      <x:c r="D194" s="2"/>
      <x:c r="E194" s="2"/>
      <x:c r="F194" s="2"/>
    </x:row>
    <x:row r="195" ht="25" customHeight="1">
      <x:c r="A195" s="2"/>
      <x:c r="B195" s="2"/>
      <x:c r="C195" s="2"/>
      <x:c r="D195" s="2"/>
      <x:c r="E195" s="2"/>
      <x:c r="F195" s="2"/>
    </x:row>
    <x:row r="196" ht="25" customHeight="1">
      <x:c r="A196" s="2"/>
      <x:c r="B196" s="2"/>
      <x:c r="C196" s="2"/>
      <x:c r="D196" s="2"/>
      <x:c r="E196" s="2"/>
      <x:c r="F196" s="2"/>
    </x:row>
    <x:row r="197" ht="25" customHeight="1">
      <x:c r="A197" s="2"/>
      <x:c r="B197" s="2"/>
      <x:c r="C197" s="2"/>
      <x:c r="D197" s="2"/>
      <x:c r="E197" s="2"/>
      <x:c r="F197" s="2"/>
    </x:row>
    <x:row r="198" ht="25" customHeight="1">
      <x:c r="A198" s="2"/>
      <x:c r="B198" s="2"/>
      <x:c r="C198" s="2"/>
      <x:c r="D198" s="2"/>
      <x:c r="E198" s="2"/>
      <x:c r="F198" s="2"/>
    </x:row>
    <x:row r="199" ht="25" customHeight="1">
      <x:c r="A199" s="2"/>
      <x:c r="B199" s="2"/>
      <x:c r="C199" s="2"/>
      <x:c r="D199" s="2"/>
      <x:c r="E199" s="2"/>
      <x:c r="F199" s="2"/>
    </x:row>
    <x:row r="200" ht="25" customHeight="1">
      <x:c r="A200" s="2"/>
      <x:c r="B200" s="2"/>
      <x:c r="C200" s="2"/>
      <x:c r="D200" s="2"/>
      <x:c r="E200" s="2"/>
      <x:c r="F200" s="2"/>
    </x:row>
    <x:row r="201" ht="25" customHeight="1">
      <x:c r="A201" s="2"/>
      <x:c r="B201" s="2"/>
      <x:c r="C201" s="2"/>
      <x:c r="D201" s="2"/>
      <x:c r="E201" s="2"/>
      <x:c r="F201" s="2"/>
    </x:row>
    <x:row r="202" ht="25" customHeight="1">
      <x:c r="A202" s="2"/>
      <x:c r="B202" s="2"/>
      <x:c r="C202" s="2"/>
      <x:c r="D202" s="2"/>
      <x:c r="E202" s="2"/>
      <x:c r="F202" s="2"/>
    </x:row>
    <x:row r="203" ht="25" customHeight="1">
      <x:c r="A203" s="2"/>
      <x:c r="B203" s="2"/>
      <x:c r="C203" s="2"/>
      <x:c r="D203" s="2"/>
      <x:c r="E203" s="2"/>
      <x:c r="F203" s="2"/>
    </x:row>
    <x:row r="204" ht="25" customHeight="1">
      <x:c r="A204" s="2"/>
      <x:c r="B204" s="2"/>
      <x:c r="C204" s="2"/>
      <x:c r="D204" s="2"/>
      <x:c r="E204" s="2"/>
      <x:c r="F204" s="2"/>
    </x:row>
    <x:row r="205" ht="25" customHeight="1">
      <x:c r="A205" s="2"/>
      <x:c r="B205" s="2"/>
      <x:c r="C205" s="2"/>
      <x:c r="D205" s="2"/>
      <x:c r="E205" s="2"/>
      <x:c r="F205" s="2"/>
    </x:row>
    <x:row r="206" ht="25" customHeight="1">
      <x:c r="A206" s="2"/>
      <x:c r="B206" s="2"/>
      <x:c r="C206" s="2"/>
      <x:c r="D206" s="2"/>
      <x:c r="E206" s="2"/>
      <x:c r="F206" s="2"/>
    </x:row>
    <x:row r="207" ht="25" customHeight="1">
      <x:c r="A207" s="2"/>
      <x:c r="B207" s="2"/>
      <x:c r="C207" s="2"/>
      <x:c r="D207" s="2"/>
      <x:c r="E207" s="2"/>
      <x:c r="F207" s="2"/>
    </x:row>
    <x:row r="208" ht="25" customHeight="1">
      <x:c r="A208" s="2"/>
      <x:c r="B208" s="2"/>
      <x:c r="C208" s="2"/>
      <x:c r="D208" s="2"/>
      <x:c r="E208" s="2"/>
      <x:c r="F208" s="2"/>
    </x:row>
    <x:row r="209" ht="25" customHeight="1">
      <x:c r="A209" s="2"/>
      <x:c r="B209" s="2"/>
      <x:c r="C209" s="2"/>
      <x:c r="D209" s="2"/>
      <x:c r="E209" s="2"/>
      <x:c r="F209" s="2"/>
    </x:row>
    <x:row r="210" ht="25" customHeight="1">
      <x:c r="A210" s="2"/>
      <x:c r="B210" s="2"/>
      <x:c r="C210" s="2"/>
      <x:c r="D210" s="2"/>
      <x:c r="E210" s="2"/>
      <x:c r="F210" s="2"/>
    </x:row>
    <x:row r="211" ht="25" customHeight="1">
      <x:c r="A211" s="2"/>
      <x:c r="B211" s="2"/>
      <x:c r="C211" s="2"/>
      <x:c r="D211" s="2"/>
      <x:c r="E211" s="2"/>
      <x:c r="F211" s="2"/>
    </x:row>
    <x:row r="212" ht="25" customHeight="1">
      <x:c r="A212" s="2"/>
      <x:c r="B212" s="2"/>
      <x:c r="C212" s="2"/>
      <x:c r="D212" s="2"/>
      <x:c r="E212" s="2"/>
      <x:c r="F212" s="2"/>
    </x:row>
    <x:row r="213" ht="25" customHeight="1">
      <x:c r="A213" s="2"/>
      <x:c r="B213" s="2"/>
      <x:c r="C213" s="2"/>
      <x:c r="D213" s="2"/>
      <x:c r="E213" s="2"/>
      <x:c r="F213" s="2"/>
    </x:row>
    <x:row r="214" ht="25" customHeight="1">
      <x:c r="A214" s="2"/>
      <x:c r="B214" s="2"/>
      <x:c r="C214" s="2"/>
      <x:c r="D214" s="2"/>
      <x:c r="E214" s="2"/>
      <x:c r="F214" s="2"/>
    </x:row>
    <x:row r="215" ht="25" customHeight="1">
      <x:c r="A215" s="2"/>
      <x:c r="B215" s="2"/>
      <x:c r="C215" s="2"/>
      <x:c r="D215" s="2"/>
      <x:c r="E215" s="2"/>
      <x:c r="F215" s="2"/>
    </x:row>
    <x:row r="216" ht="25" customHeight="1">
      <x:c r="A216" s="2"/>
      <x:c r="B216" s="2"/>
      <x:c r="C216" s="2"/>
      <x:c r="D216" s="2"/>
      <x:c r="E216" s="2"/>
      <x:c r="F216" s="2"/>
    </x:row>
    <x:row r="217" ht="25" customHeight="1">
      <x:c r="A217" s="2"/>
      <x:c r="B217" s="2"/>
      <x:c r="C217" s="2"/>
      <x:c r="D217" s="2"/>
      <x:c r="E217" s="2"/>
      <x:c r="F217" s="2"/>
    </x:row>
    <x:row r="218" ht="25" customHeight="1">
      <x:c r="A218" s="2"/>
      <x:c r="B218" s="2"/>
      <x:c r="C218" s="2"/>
      <x:c r="D218" s="2"/>
      <x:c r="E218" s="2"/>
      <x:c r="F218" s="2"/>
    </x:row>
    <x:row r="219" ht="25" customHeight="1">
      <x:c r="A219" s="2"/>
      <x:c r="B219" s="2"/>
      <x:c r="C219" s="2"/>
      <x:c r="D219" s="2"/>
      <x:c r="E219" s="2"/>
      <x:c r="F219" s="2"/>
    </x:row>
    <x:row r="220" ht="25" customHeight="1">
      <x:c r="A220" s="2"/>
      <x:c r="B220" s="2"/>
      <x:c r="C220" s="2"/>
      <x:c r="D220" s="2"/>
      <x:c r="E220" s="2"/>
      <x:c r="F220" s="2"/>
    </x:row>
    <x:row r="221" ht="25" customHeight="1">
      <x:c r="A221" s="2"/>
      <x:c r="B221" s="2"/>
      <x:c r="C221" s="2"/>
      <x:c r="D221" s="2"/>
      <x:c r="E221" s="2"/>
      <x:c r="F221" s="2"/>
    </x:row>
    <x:row r="222" ht="25" customHeight="1">
      <x:c r="A222" s="2"/>
      <x:c r="B222" s="2"/>
      <x:c r="C222" s="2"/>
      <x:c r="D222" s="2"/>
      <x:c r="E222" s="2"/>
      <x:c r="F222" s="2"/>
    </x:row>
    <x:row r="223" ht="25" customHeight="1">
      <x:c r="A223" s="2"/>
      <x:c r="B223" s="2"/>
      <x:c r="C223" s="2"/>
      <x:c r="D223" s="2"/>
      <x:c r="E223" s="2"/>
      <x:c r="F223" s="2"/>
    </x:row>
    <x:row r="224" ht="25" customHeight="1">
      <x:c r="A224" s="2"/>
      <x:c r="B224" s="2"/>
      <x:c r="C224" s="2"/>
      <x:c r="D224" s="2"/>
      <x:c r="E224" s="2"/>
      <x:c r="F224" s="2"/>
    </x:row>
    <x:row r="225" ht="25" customHeight="1">
      <x:c r="A225" s="2"/>
      <x:c r="B225" s="2"/>
      <x:c r="C225" s="2"/>
      <x:c r="D225" s="2"/>
      <x:c r="E225" s="2"/>
      <x:c r="F225" s="2"/>
    </x:row>
    <x:row r="226" ht="25" customHeight="1">
      <x:c r="A226" s="2"/>
      <x:c r="B226" s="2"/>
      <x:c r="C226" s="2"/>
      <x:c r="D226" s="2"/>
      <x:c r="E226" s="2"/>
      <x:c r="F226" s="2"/>
    </x:row>
    <x:row r="227" ht="25" customHeight="1">
      <x:c r="A227" s="2"/>
      <x:c r="B227" s="2"/>
      <x:c r="C227" s="2"/>
      <x:c r="D227" s="2"/>
      <x:c r="E227" s="2"/>
      <x:c r="F227" s="2"/>
    </x:row>
    <x:row r="228" ht="25" customHeight="1">
      <x:c r="A228" s="2"/>
      <x:c r="B228" s="2"/>
      <x:c r="C228" s="2"/>
      <x:c r="D228" s="2"/>
      <x:c r="E228" s="2"/>
      <x:c r="F228" s="2"/>
    </x:row>
    <x:row r="229" ht="25" customHeight="1">
      <x:c r="A229" s="2"/>
      <x:c r="B229" s="2"/>
      <x:c r="C229" s="2"/>
      <x:c r="D229" s="2"/>
      <x:c r="E229" s="2"/>
      <x:c r="F229" s="2"/>
    </x:row>
    <x:row r="230" ht="25" customHeight="1">
      <x:c r="A230" s="2"/>
      <x:c r="B230" s="2"/>
      <x:c r="C230" s="2"/>
      <x:c r="D230" s="2"/>
      <x:c r="E230" s="2"/>
      <x:c r="F230" s="2"/>
    </x:row>
  </x:sheetData>
  <x:mergeCells>
    <x:mergeCell ref="A6:E6"/>
    <x:mergeCell ref="A23:E23"/>
    <x:mergeCell ref="A30:E30"/>
    <x:mergeCell ref="A37:E37"/>
    <x:mergeCell ref="A44:E44"/>
    <x:mergeCell ref="A52:E52"/>
    <x:mergeCell ref="A59:E59"/>
    <x:mergeCell ref="A66:E66"/>
    <x:mergeCell ref="A72:E72"/>
    <x:mergeCell ref="A81:E81"/>
    <x:mergeCell ref="A90:E90"/>
    <x:mergeCell ref="A99:E99"/>
    <x:mergeCell ref="A106:E106"/>
    <x:mergeCell ref="A113:E113"/>
    <x:mergeCell ref="A119:E119"/>
    <x:mergeCell ref="A125:E125"/>
    <x:mergeCell ref="A131:E131"/>
    <x:mergeCell ref="A137:E137"/>
  </x:mergeCells>
  <x:pageMargins left="0.7" right="0.7" top="0.75" bottom="0.75" header="0.3" footer="0.3"/>
</x:worksheet>
</file>